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60" windowWidth="9465" windowHeight="8565" activeTab="0"/>
  </bookViews>
  <sheets>
    <sheet name="Spr13" sheetId="1" r:id="rId1"/>
  </sheets>
  <definedNames/>
  <calcPr fullCalcOnLoad="1"/>
</workbook>
</file>

<file path=xl/sharedStrings.xml><?xml version="1.0" encoding="utf-8"?>
<sst xmlns="http://schemas.openxmlformats.org/spreadsheetml/2006/main" count="510" uniqueCount="280">
  <si>
    <t>Total</t>
  </si>
  <si>
    <t>Dept</t>
  </si>
  <si>
    <t>Art Education</t>
  </si>
  <si>
    <t>Public Communication</t>
  </si>
  <si>
    <t>Journalism</t>
  </si>
  <si>
    <t>Design</t>
  </si>
  <si>
    <t>English</t>
  </si>
  <si>
    <t>Art</t>
  </si>
  <si>
    <t>Art History</t>
  </si>
  <si>
    <t>Fine Arts</t>
  </si>
  <si>
    <t>French</t>
  </si>
  <si>
    <t>Humanities</t>
  </si>
  <si>
    <t>Music</t>
  </si>
  <si>
    <t>Music Education</t>
  </si>
  <si>
    <t>Philosophy</t>
  </si>
  <si>
    <t>Individualized Studies</t>
  </si>
  <si>
    <t>Business Administration</t>
  </si>
  <si>
    <t>Business Studies</t>
  </si>
  <si>
    <t>Pre-Criminal Justice</t>
  </si>
  <si>
    <t>Criminal Justice</t>
  </si>
  <si>
    <t>Childhood Education</t>
  </si>
  <si>
    <t>Social Work</t>
  </si>
  <si>
    <t>Technology Education</t>
  </si>
  <si>
    <t>Industrial Technology</t>
  </si>
  <si>
    <t>Anthropology</t>
  </si>
  <si>
    <t>Biology</t>
  </si>
  <si>
    <t>Chemistry</t>
  </si>
  <si>
    <t>Geology</t>
  </si>
  <si>
    <t>Earth Sciences</t>
  </si>
  <si>
    <t>Economics</t>
  </si>
  <si>
    <t>Geography</t>
  </si>
  <si>
    <t>History</t>
  </si>
  <si>
    <t>Mathematics</t>
  </si>
  <si>
    <t>Physics</t>
  </si>
  <si>
    <t>Political Science</t>
  </si>
  <si>
    <t>Psychology</t>
  </si>
  <si>
    <t>Sociology</t>
  </si>
  <si>
    <t>Undergraduate Programs by Department</t>
  </si>
  <si>
    <t>Major</t>
  </si>
  <si>
    <t>Code</t>
  </si>
  <si>
    <t>Description</t>
  </si>
  <si>
    <t>Subtotal</t>
  </si>
  <si>
    <t>All Undergraduate Student Totals</t>
  </si>
  <si>
    <t>Communication</t>
  </si>
  <si>
    <t>Business</t>
  </si>
  <si>
    <t>Dietetics &amp; Nutrition</t>
  </si>
  <si>
    <t>Speech-Lang Path.</t>
  </si>
  <si>
    <t>Technology</t>
  </si>
  <si>
    <t>Economics &amp; Finance</t>
  </si>
  <si>
    <t>Geography &amp; Planning</t>
  </si>
  <si>
    <t>[Institutional Research Home]</t>
  </si>
  <si>
    <t>FT</t>
  </si>
  <si>
    <t>PT</t>
  </si>
  <si>
    <t>Philosophy &amp; Humanities</t>
  </si>
  <si>
    <t>Theater</t>
  </si>
  <si>
    <t>School of Arts &amp; Humanities Totals</t>
  </si>
  <si>
    <t>School of Arts and Humanities</t>
  </si>
  <si>
    <t>School of Professions</t>
  </si>
  <si>
    <t>School of Natural and Social Sciences</t>
  </si>
  <si>
    <t>School of Education</t>
  </si>
  <si>
    <t>School of Professions Totals</t>
  </si>
  <si>
    <t>School of Education Totals</t>
  </si>
  <si>
    <t>School of Natural &amp; Social Sciences Totals</t>
  </si>
  <si>
    <t>University College</t>
  </si>
  <si>
    <t>Univ. College</t>
  </si>
  <si>
    <t>Media Production</t>
  </si>
  <si>
    <t>Interior Design</t>
  </si>
  <si>
    <t>Arts and Letters</t>
  </si>
  <si>
    <t>Program</t>
  </si>
  <si>
    <t>AED</t>
  </si>
  <si>
    <t>BS-AH</t>
  </si>
  <si>
    <t>Art Education K-12</t>
  </si>
  <si>
    <t>COM</t>
  </si>
  <si>
    <t>BA-AH</t>
  </si>
  <si>
    <t>Communication Studies</t>
  </si>
  <si>
    <t>JBS</t>
  </si>
  <si>
    <t>MDP</t>
  </si>
  <si>
    <t>PCM</t>
  </si>
  <si>
    <t>CER</t>
  </si>
  <si>
    <t>BFA-AH</t>
  </si>
  <si>
    <t>Ceramics</t>
  </si>
  <si>
    <t>CMD</t>
  </si>
  <si>
    <t>Communication Design</t>
  </si>
  <si>
    <t>FIB</t>
  </si>
  <si>
    <t>Fibers</t>
  </si>
  <si>
    <t>INT</t>
  </si>
  <si>
    <t>MJD</t>
  </si>
  <si>
    <t>Metals/Jewelry</t>
  </si>
  <si>
    <t>WFD</t>
  </si>
  <si>
    <t>Wood/Furniture</t>
  </si>
  <si>
    <t>ENG</t>
  </si>
  <si>
    <t>ENS</t>
  </si>
  <si>
    <t>English 7-12</t>
  </si>
  <si>
    <t>WRT</t>
  </si>
  <si>
    <t>Writing</t>
  </si>
  <si>
    <t>ARH</t>
  </si>
  <si>
    <t>ART</t>
  </si>
  <si>
    <t>PHO</t>
  </si>
  <si>
    <t>Photography</t>
  </si>
  <si>
    <t>PRT</t>
  </si>
  <si>
    <t>Printmaking</t>
  </si>
  <si>
    <t>PTG</t>
  </si>
  <si>
    <t>Painting</t>
  </si>
  <si>
    <t>SCL</t>
  </si>
  <si>
    <t>Sculpture</t>
  </si>
  <si>
    <t>FRE</t>
  </si>
  <si>
    <t>FRS</t>
  </si>
  <si>
    <t>French 7-12</t>
  </si>
  <si>
    <t>SPA</t>
  </si>
  <si>
    <t>SPS</t>
  </si>
  <si>
    <t>Spanish 7-12</t>
  </si>
  <si>
    <t>MUE</t>
  </si>
  <si>
    <t>MUSB-AH</t>
  </si>
  <si>
    <t>MUS</t>
  </si>
  <si>
    <t>HUM</t>
  </si>
  <si>
    <t>PHI</t>
  </si>
  <si>
    <t>ALT</t>
  </si>
  <si>
    <t>TFA</t>
  </si>
  <si>
    <t>Television and Film Arts</t>
  </si>
  <si>
    <t>THA</t>
  </si>
  <si>
    <t>BME</t>
  </si>
  <si>
    <t>BS-ED</t>
  </si>
  <si>
    <t>Business and Marketing Ed</t>
  </si>
  <si>
    <t>BMEW</t>
  </si>
  <si>
    <t>PREMAJ-ED</t>
  </si>
  <si>
    <t>Pre-Business and Marketing Ed</t>
  </si>
  <si>
    <t>CTE</t>
  </si>
  <si>
    <t>Career &amp; Technical Education</t>
  </si>
  <si>
    <t>CED</t>
  </si>
  <si>
    <t>CEN</t>
  </si>
  <si>
    <t>Childhood Education and Englis</t>
  </si>
  <si>
    <t>CMT</t>
  </si>
  <si>
    <t>Childhood Education and Mathem</t>
  </si>
  <si>
    <t>CSH</t>
  </si>
  <si>
    <t>Childhood Education and Spanis</t>
  </si>
  <si>
    <t>CSS</t>
  </si>
  <si>
    <t>Childhood Education and Social</t>
  </si>
  <si>
    <t>ECC</t>
  </si>
  <si>
    <t>Early Childhood and Childhood</t>
  </si>
  <si>
    <t>ECE</t>
  </si>
  <si>
    <t>Early Childhood Education</t>
  </si>
  <si>
    <t>ELEW</t>
  </si>
  <si>
    <t>Pre-Elementary Education</t>
  </si>
  <si>
    <t>EXE</t>
  </si>
  <si>
    <t>BSED-ED</t>
  </si>
  <si>
    <t>Tchrs Exceptnal Educ &amp; Elem Ed</t>
  </si>
  <si>
    <t>EXEW</t>
  </si>
  <si>
    <t>Pre-Exceptional Education</t>
  </si>
  <si>
    <t>BA-NS</t>
  </si>
  <si>
    <t>ANT</t>
  </si>
  <si>
    <t>BGS</t>
  </si>
  <si>
    <t>BS-NS</t>
  </si>
  <si>
    <t>Biology 7-12, Gen Sci 7-12</t>
  </si>
  <si>
    <t>BGX</t>
  </si>
  <si>
    <t>Biology 5-12, Gen Sci 7-12</t>
  </si>
  <si>
    <t>BIO</t>
  </si>
  <si>
    <t>CGS</t>
  </si>
  <si>
    <t>Chemistry 7-12, Gen Sci 7-12</t>
  </si>
  <si>
    <t>CHE</t>
  </si>
  <si>
    <t>FRC</t>
  </si>
  <si>
    <t>Forensic Chemistry</t>
  </si>
  <si>
    <t>FRCW</t>
  </si>
  <si>
    <t>PREMAJ-NS</t>
  </si>
  <si>
    <t>Pre-forensic Chemistry</t>
  </si>
  <si>
    <t>EAS</t>
  </si>
  <si>
    <t>EGS</t>
  </si>
  <si>
    <t>Earth Scien 7-12, Gen Sci 7-12</t>
  </si>
  <si>
    <t>EGX</t>
  </si>
  <si>
    <t>Earth Scien 5-12, Gen Sci 7-12</t>
  </si>
  <si>
    <t>GEO</t>
  </si>
  <si>
    <t>ECO</t>
  </si>
  <si>
    <t>GEG</t>
  </si>
  <si>
    <t>URP</t>
  </si>
  <si>
    <t>Urban Regional Analysis &amp; Plan</t>
  </si>
  <si>
    <t>HIS</t>
  </si>
  <si>
    <t>SSS</t>
  </si>
  <si>
    <t>Social Studies 7-12</t>
  </si>
  <si>
    <t>SSX</t>
  </si>
  <si>
    <t>Social Studies Education 5-12</t>
  </si>
  <si>
    <t>AMT</t>
  </si>
  <si>
    <t>Applied Mathematics</t>
  </si>
  <si>
    <t>MAT</t>
  </si>
  <si>
    <t>MTS</t>
  </si>
  <si>
    <t>Mathematics 7-12</t>
  </si>
  <si>
    <t>MTX</t>
  </si>
  <si>
    <t>Mathematics 5-12</t>
  </si>
  <si>
    <t>PGS</t>
  </si>
  <si>
    <t>Physics 7-12, Gen Sci 7-12</t>
  </si>
  <si>
    <t>PHY</t>
  </si>
  <si>
    <t>PSC</t>
  </si>
  <si>
    <t>PSY</t>
  </si>
  <si>
    <t>SOA</t>
  </si>
  <si>
    <t>Applied Sociology</t>
  </si>
  <si>
    <t>SOC</t>
  </si>
  <si>
    <t>CEDW</t>
  </si>
  <si>
    <t>PREMAJ-UC</t>
  </si>
  <si>
    <t>Undeclared-Childhood Education</t>
  </si>
  <si>
    <t>INS</t>
  </si>
  <si>
    <t>BS-UC</t>
  </si>
  <si>
    <t>NON</t>
  </si>
  <si>
    <t>CONTED-UG</t>
  </si>
  <si>
    <t>UG Non-Matriculated</t>
  </si>
  <si>
    <t>UNC</t>
  </si>
  <si>
    <t>Undeclared</t>
  </si>
  <si>
    <t>BSA</t>
  </si>
  <si>
    <t>BS-SP</t>
  </si>
  <si>
    <t>BSAW</t>
  </si>
  <si>
    <t>PREMAJ-SP</t>
  </si>
  <si>
    <t>Pre-Business Administration</t>
  </si>
  <si>
    <t>BUS</t>
  </si>
  <si>
    <t>CIS</t>
  </si>
  <si>
    <t>Computer Information Systems</t>
  </si>
  <si>
    <t>CISW</t>
  </si>
  <si>
    <t>Pre-Computer Info Systems</t>
  </si>
  <si>
    <t>CRJ</t>
  </si>
  <si>
    <t>CRJW</t>
  </si>
  <si>
    <t>DIE</t>
  </si>
  <si>
    <t>Dietetics</t>
  </si>
  <si>
    <t>HEW</t>
  </si>
  <si>
    <t>Health/Wellness</t>
  </si>
  <si>
    <t>HTR</t>
  </si>
  <si>
    <t>Hospitality Administration</t>
  </si>
  <si>
    <t>SWK</t>
  </si>
  <si>
    <t>SWKW</t>
  </si>
  <si>
    <t>Pre-Social Work</t>
  </si>
  <si>
    <t>SLP</t>
  </si>
  <si>
    <t>Speech-Language Pathology</t>
  </si>
  <si>
    <t>ETE</t>
  </si>
  <si>
    <t>Elec Engineer Tech, Electronic</t>
  </si>
  <si>
    <t>FTT</t>
  </si>
  <si>
    <t>Fashion and Textile Technology</t>
  </si>
  <si>
    <t>MET</t>
  </si>
  <si>
    <t>Mechanical Engineering Tech</t>
  </si>
  <si>
    <t>TEC</t>
  </si>
  <si>
    <t>TED</t>
  </si>
  <si>
    <t>TVA</t>
  </si>
  <si>
    <t>Television Arts</t>
  </si>
  <si>
    <t>Modern and Classical Languages</t>
  </si>
  <si>
    <t>Spanish Language &amp; Literature</t>
  </si>
  <si>
    <t>School Of Arts and Humanities</t>
  </si>
  <si>
    <t>PREMA-SEC-SP</t>
  </si>
  <si>
    <t>Hospitality &amp; Tourism</t>
  </si>
  <si>
    <t>CGX</t>
  </si>
  <si>
    <t>Chemistry  5-12, Gen Sci 7-12</t>
  </si>
  <si>
    <t>Earth Sciences and Science Edu</t>
  </si>
  <si>
    <t>History and Social Studies Edu</t>
  </si>
  <si>
    <t>VTE</t>
  </si>
  <si>
    <t>BS-HISTORIC</t>
  </si>
  <si>
    <t>Vocational Technical Education</t>
  </si>
  <si>
    <t>Exceptional Education</t>
  </si>
  <si>
    <t>Health and Wellness</t>
  </si>
  <si>
    <t>UG-PBC-AH</t>
  </si>
  <si>
    <t>ETS</t>
  </si>
  <si>
    <t>Elec Eng Tec, Smart Grid</t>
  </si>
  <si>
    <t>UG-PBC-SP</t>
  </si>
  <si>
    <t>Career &amp; Technical Ed</t>
  </si>
  <si>
    <t>UG-PBC-ED</t>
  </si>
  <si>
    <t>Elementary Education &amp; Reading</t>
  </si>
  <si>
    <t>CIT</t>
  </si>
  <si>
    <t>Childhood Education and Italia</t>
  </si>
  <si>
    <t>UG-PBC-NS</t>
  </si>
  <si>
    <t>Spring 2013</t>
  </si>
  <si>
    <t>FCS</t>
  </si>
  <si>
    <t>Family and Consumer Sci Edu</t>
  </si>
  <si>
    <t>CFR</t>
  </si>
  <si>
    <t>Childhood Education and French</t>
  </si>
  <si>
    <t>ELE</t>
  </si>
  <si>
    <t>BS-0</t>
  </si>
  <si>
    <t>Elementary Education PreK-6</t>
  </si>
  <si>
    <t>Continuing Professional Studie</t>
  </si>
  <si>
    <t>CSC</t>
  </si>
  <si>
    <t>NODG-UC</t>
  </si>
  <si>
    <t>Continuing Studies/Contract Co</t>
  </si>
  <si>
    <t>JPS</t>
  </si>
  <si>
    <t>HS Jump Start</t>
  </si>
  <si>
    <t>FEX</t>
  </si>
  <si>
    <t>Foreign Exchange</t>
  </si>
  <si>
    <t>PDG</t>
  </si>
  <si>
    <t>Non-Matric Post Degree</t>
  </si>
  <si>
    <t>[Spring 2013 - Fact Sheet]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</si>
</sst>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26" fillId="33" borderId="0" xfId="60" applyFill="1">
      <alignment/>
      <protection/>
    </xf>
    <xf numFmtId="0" fontId="26" fillId="33" borderId="0" xfId="59" applyFill="1">
      <alignment/>
      <protection/>
    </xf>
    <xf numFmtId="0" fontId="0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26" fillId="33" borderId="0" xfId="93" applyFill="1">
      <alignment/>
      <protection/>
    </xf>
    <xf numFmtId="0" fontId="26" fillId="33" borderId="0" xfId="66" applyFill="1">
      <alignment/>
      <protection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Alignment="1">
      <alignment/>
    </xf>
    <xf numFmtId="165" fontId="3" fillId="33" borderId="0" xfId="42" applyNumberFormat="1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53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5" fillId="33" borderId="0" xfId="53" applyFill="1" applyAlignment="1" applyProtection="1">
      <alignment horizontal="center"/>
      <protection/>
    </xf>
    <xf numFmtId="0" fontId="7" fillId="33" borderId="0" xfId="53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1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5" xfId="95"/>
    <cellStyle name="Normal 6" xfId="96"/>
    <cellStyle name="Normal 7" xfId="97"/>
    <cellStyle name="Normal 8" xfId="98"/>
    <cellStyle name="Normal 9" xfId="99"/>
    <cellStyle name="Note" xfId="100"/>
    <cellStyle name="Note 10" xfId="101"/>
    <cellStyle name="Note 11" xfId="102"/>
    <cellStyle name="Note 12" xfId="103"/>
    <cellStyle name="Note 13" xfId="104"/>
    <cellStyle name="Note 14" xfId="105"/>
    <cellStyle name="Note 15" xfId="106"/>
    <cellStyle name="Note 16" xfId="107"/>
    <cellStyle name="Note 17" xfId="108"/>
    <cellStyle name="Note 18" xfId="109"/>
    <cellStyle name="Note 19" xfId="110"/>
    <cellStyle name="Note 2" xfId="111"/>
    <cellStyle name="Note 20" xfId="112"/>
    <cellStyle name="Note 21" xfId="113"/>
    <cellStyle name="Note 22" xfId="114"/>
    <cellStyle name="Note 23" xfId="115"/>
    <cellStyle name="Note 24" xfId="116"/>
    <cellStyle name="Note 25" xfId="117"/>
    <cellStyle name="Note 26" xfId="118"/>
    <cellStyle name="Note 27" xfId="119"/>
    <cellStyle name="Note 28" xfId="120"/>
    <cellStyle name="Note 29" xfId="121"/>
    <cellStyle name="Note 3" xfId="122"/>
    <cellStyle name="Note 30" xfId="123"/>
    <cellStyle name="Note 31" xfId="124"/>
    <cellStyle name="Note 32" xfId="125"/>
    <cellStyle name="Note 33" xfId="126"/>
    <cellStyle name="Note 34" xfId="127"/>
    <cellStyle name="Note 35" xfId="128"/>
    <cellStyle name="Note 36" xfId="129"/>
    <cellStyle name="Note 37" xfId="130"/>
    <cellStyle name="Note 38" xfId="131"/>
    <cellStyle name="Note 39" xfId="132"/>
    <cellStyle name="Note 4" xfId="133"/>
    <cellStyle name="Note 40" xfId="134"/>
    <cellStyle name="Note 41" xfId="135"/>
    <cellStyle name="Note 42" xfId="136"/>
    <cellStyle name="Note 43" xfId="137"/>
    <cellStyle name="Note 44" xfId="138"/>
    <cellStyle name="Note 5" xfId="139"/>
    <cellStyle name="Note 6" xfId="140"/>
    <cellStyle name="Note 7" xfId="141"/>
    <cellStyle name="Note 8" xfId="142"/>
    <cellStyle name="Note 9" xfId="143"/>
    <cellStyle name="Output" xfId="144"/>
    <cellStyle name="Percent" xfId="145"/>
    <cellStyle name="Title" xfId="146"/>
    <cellStyle name="Total" xfId="147"/>
    <cellStyle name="Warning Text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factspring13.htm" TargetMode="External" /><Relationship Id="rId2" Type="http://schemas.openxmlformats.org/officeDocument/2006/relationships/hyperlink" Target="..\..\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8"/>
  <sheetViews>
    <sheetView tabSelected="1" zoomScalePageLayoutView="0" workbookViewId="0" topLeftCell="A223">
      <selection activeCell="L231" sqref="L231"/>
    </sheetView>
  </sheetViews>
  <sheetFormatPr defaultColWidth="9.140625" defaultRowHeight="12.75"/>
  <cols>
    <col min="1" max="1" width="20.421875" style="2" customWidth="1"/>
    <col min="2" max="2" width="10.57421875" style="2" bestFit="1" customWidth="1"/>
    <col min="3" max="3" width="16.7109375" style="2" bestFit="1" customWidth="1"/>
    <col min="4" max="4" width="31.140625" style="2" bestFit="1" customWidth="1"/>
    <col min="5" max="5" width="8.8515625" style="2" bestFit="1" customWidth="1"/>
    <col min="6" max="6" width="7.7109375" style="2" bestFit="1" customWidth="1"/>
    <col min="7" max="7" width="8.8515625" style="2" bestFit="1" customWidth="1"/>
    <col min="8" max="16384" width="9.140625" style="2" customWidth="1"/>
  </cols>
  <sheetData>
    <row r="1" spans="1:8" ht="15.75" customHeight="1">
      <c r="A1" s="27" t="s">
        <v>56</v>
      </c>
      <c r="B1" s="27"/>
      <c r="C1" s="27"/>
      <c r="D1" s="27"/>
      <c r="E1" s="27"/>
      <c r="F1" s="27"/>
      <c r="G1" s="27"/>
      <c r="H1" s="1"/>
    </row>
    <row r="2" spans="1:8" ht="15.75" customHeight="1">
      <c r="A2" s="27" t="s">
        <v>37</v>
      </c>
      <c r="B2" s="27"/>
      <c r="C2" s="27"/>
      <c r="D2" s="27"/>
      <c r="E2" s="27"/>
      <c r="F2" s="27"/>
      <c r="G2" s="27"/>
      <c r="H2" s="1"/>
    </row>
    <row r="3" spans="1:8" ht="15.75" customHeight="1">
      <c r="A3" s="27" t="s">
        <v>261</v>
      </c>
      <c r="B3" s="27"/>
      <c r="C3" s="27"/>
      <c r="D3" s="27"/>
      <c r="E3" s="27"/>
      <c r="F3" s="27"/>
      <c r="G3" s="27"/>
      <c r="H3" s="1"/>
    </row>
    <row r="4" spans="1:7" ht="12.75">
      <c r="A4" s="3"/>
      <c r="B4" s="3"/>
      <c r="C4" s="3"/>
      <c r="D4" s="3"/>
      <c r="E4" s="3"/>
      <c r="F4" s="3"/>
      <c r="G4" s="3"/>
    </row>
    <row r="5" spans="1:8" s="7" customFormat="1" ht="12.75">
      <c r="A5" s="4"/>
      <c r="B5" s="5" t="s">
        <v>38</v>
      </c>
      <c r="C5" s="5"/>
      <c r="D5" s="4"/>
      <c r="E5" s="6"/>
      <c r="F5" s="6"/>
      <c r="G5" s="6"/>
      <c r="H5" s="6"/>
    </row>
    <row r="6" spans="1:7" s="7" customFormat="1" ht="12.75">
      <c r="A6" s="8" t="s">
        <v>1</v>
      </c>
      <c r="B6" s="9" t="s">
        <v>39</v>
      </c>
      <c r="C6" s="9" t="s">
        <v>68</v>
      </c>
      <c r="D6" s="8" t="s">
        <v>40</v>
      </c>
      <c r="E6" s="9" t="s">
        <v>51</v>
      </c>
      <c r="F6" s="9" t="s">
        <v>52</v>
      </c>
      <c r="G6" s="9" t="s">
        <v>0</v>
      </c>
    </row>
    <row r="7" spans="1:7" ht="12.75">
      <c r="A7" s="2" t="s">
        <v>2</v>
      </c>
      <c r="B7" s="2" t="s">
        <v>69</v>
      </c>
      <c r="C7" s="2" t="s">
        <v>70</v>
      </c>
      <c r="D7" s="2" t="s">
        <v>71</v>
      </c>
      <c r="E7" s="10">
        <v>61</v>
      </c>
      <c r="F7" s="10">
        <v>4</v>
      </c>
      <c r="G7" s="10">
        <v>65</v>
      </c>
    </row>
    <row r="8" spans="3:7" ht="12.75">
      <c r="C8" s="2" t="s">
        <v>251</v>
      </c>
      <c r="D8" s="2" t="s">
        <v>71</v>
      </c>
      <c r="E8" s="10">
        <v>7</v>
      </c>
      <c r="F8" s="10">
        <v>3</v>
      </c>
      <c r="G8" s="10">
        <v>10</v>
      </c>
    </row>
    <row r="9" spans="2:7" ht="12.75">
      <c r="B9" s="7" t="s">
        <v>41</v>
      </c>
      <c r="E9" s="7">
        <f>SUM(E7:E8)</f>
        <v>68</v>
      </c>
      <c r="F9" s="7">
        <f>SUM(F7:F8)</f>
        <v>7</v>
      </c>
      <c r="G9" s="7">
        <f>SUM(G7:G8)</f>
        <v>75</v>
      </c>
    </row>
    <row r="11" spans="1:7" ht="12.75">
      <c r="A11" s="2" t="s">
        <v>43</v>
      </c>
      <c r="B11" s="2" t="s">
        <v>72</v>
      </c>
      <c r="C11" s="2" t="s">
        <v>73</v>
      </c>
      <c r="D11" s="2" t="s">
        <v>74</v>
      </c>
      <c r="E11" s="10">
        <v>138</v>
      </c>
      <c r="F11" s="10">
        <v>19</v>
      </c>
      <c r="G11" s="10">
        <v>157</v>
      </c>
    </row>
    <row r="12" spans="2:7" ht="12.75">
      <c r="B12" s="2" t="s">
        <v>75</v>
      </c>
      <c r="C12" s="2" t="s">
        <v>73</v>
      </c>
      <c r="D12" s="2" t="s">
        <v>4</v>
      </c>
      <c r="E12" s="10">
        <v>150</v>
      </c>
      <c r="F12" s="10">
        <v>10</v>
      </c>
      <c r="G12" s="10">
        <v>160</v>
      </c>
    </row>
    <row r="13" spans="2:7" ht="12.75">
      <c r="B13" s="2" t="s">
        <v>76</v>
      </c>
      <c r="C13" s="2" t="s">
        <v>73</v>
      </c>
      <c r="D13" s="2" t="s">
        <v>65</v>
      </c>
      <c r="E13" s="10">
        <v>164</v>
      </c>
      <c r="F13" s="10">
        <v>10</v>
      </c>
      <c r="G13" s="10">
        <v>174</v>
      </c>
    </row>
    <row r="14" spans="2:7" ht="12.75">
      <c r="B14" s="2" t="s">
        <v>77</v>
      </c>
      <c r="C14" s="2" t="s">
        <v>73</v>
      </c>
      <c r="D14" s="2" t="s">
        <v>3</v>
      </c>
      <c r="E14" s="10">
        <v>182</v>
      </c>
      <c r="F14" s="10">
        <v>14</v>
      </c>
      <c r="G14" s="10">
        <v>196</v>
      </c>
    </row>
    <row r="15" spans="2:7" ht="12.75">
      <c r="B15" s="2" t="s">
        <v>117</v>
      </c>
      <c r="C15" s="2" t="s">
        <v>73</v>
      </c>
      <c r="D15" s="2" t="s">
        <v>118</v>
      </c>
      <c r="E15" s="10">
        <v>49</v>
      </c>
      <c r="F15" s="10">
        <v>4</v>
      </c>
      <c r="G15" s="10">
        <v>53</v>
      </c>
    </row>
    <row r="16" spans="2:7" ht="12.75">
      <c r="B16" s="2" t="s">
        <v>235</v>
      </c>
      <c r="C16" s="2" t="s">
        <v>73</v>
      </c>
      <c r="D16" s="2" t="s">
        <v>236</v>
      </c>
      <c r="E16" s="10">
        <v>1</v>
      </c>
      <c r="F16" s="10"/>
      <c r="G16" s="10">
        <v>1</v>
      </c>
    </row>
    <row r="17" spans="2:7" ht="12.75">
      <c r="B17" s="7" t="s">
        <v>41</v>
      </c>
      <c r="E17" s="7">
        <f>SUM(E11:E16)</f>
        <v>684</v>
      </c>
      <c r="F17" s="7">
        <f>SUM(F11:F16)</f>
        <v>57</v>
      </c>
      <c r="G17" s="7">
        <f>SUM(G11:G16)</f>
        <v>741</v>
      </c>
    </row>
    <row r="19" spans="1:7" ht="12.75">
      <c r="A19" s="2" t="s">
        <v>5</v>
      </c>
      <c r="B19" s="2" t="s">
        <v>78</v>
      </c>
      <c r="C19" s="2" t="s">
        <v>79</v>
      </c>
      <c r="D19" s="2" t="s">
        <v>80</v>
      </c>
      <c r="E19" s="10">
        <v>4</v>
      </c>
      <c r="F19" s="10"/>
      <c r="G19" s="10">
        <v>4</v>
      </c>
    </row>
    <row r="20" spans="3:7" ht="12.75">
      <c r="C20" s="2" t="s">
        <v>70</v>
      </c>
      <c r="D20" s="2" t="s">
        <v>80</v>
      </c>
      <c r="E20" s="10">
        <v>5</v>
      </c>
      <c r="F20" s="10">
        <v>2</v>
      </c>
      <c r="G20" s="10">
        <v>7</v>
      </c>
    </row>
    <row r="21" spans="2:7" ht="12.75">
      <c r="B21" s="2" t="s">
        <v>81</v>
      </c>
      <c r="C21" s="2" t="s">
        <v>79</v>
      </c>
      <c r="D21" s="2" t="s">
        <v>82</v>
      </c>
      <c r="E21" s="10">
        <v>143</v>
      </c>
      <c r="F21" s="10">
        <v>10</v>
      </c>
      <c r="G21" s="10">
        <v>153</v>
      </c>
    </row>
    <row r="22" spans="2:7" ht="12.75">
      <c r="B22" s="2" t="s">
        <v>83</v>
      </c>
      <c r="C22" s="2" t="s">
        <v>79</v>
      </c>
      <c r="D22" s="2" t="s">
        <v>84</v>
      </c>
      <c r="E22" s="10">
        <v>2</v>
      </c>
      <c r="F22" s="10"/>
      <c r="G22" s="10">
        <v>2</v>
      </c>
    </row>
    <row r="23" spans="3:7" ht="12.75">
      <c r="C23" s="2" t="s">
        <v>70</v>
      </c>
      <c r="D23" s="2" t="s">
        <v>84</v>
      </c>
      <c r="E23" s="10">
        <v>3</v>
      </c>
      <c r="F23" s="10">
        <v>1</v>
      </c>
      <c r="G23" s="10">
        <v>4</v>
      </c>
    </row>
    <row r="24" spans="2:7" ht="12.75">
      <c r="B24" s="2" t="s">
        <v>86</v>
      </c>
      <c r="C24" s="2" t="s">
        <v>79</v>
      </c>
      <c r="D24" s="2" t="s">
        <v>87</v>
      </c>
      <c r="E24" s="10">
        <v>3</v>
      </c>
      <c r="F24" s="10">
        <v>2</v>
      </c>
      <c r="G24" s="10">
        <v>5</v>
      </c>
    </row>
    <row r="25" spans="3:7" ht="12.75">
      <c r="C25" s="2" t="s">
        <v>70</v>
      </c>
      <c r="D25" s="2" t="s">
        <v>87</v>
      </c>
      <c r="E25" s="10">
        <v>11</v>
      </c>
      <c r="F25" s="10"/>
      <c r="G25" s="10">
        <v>11</v>
      </c>
    </row>
    <row r="26" spans="2:6" ht="12.75">
      <c r="B26" s="2" t="s">
        <v>88</v>
      </c>
      <c r="C26" s="2" t="s">
        <v>79</v>
      </c>
      <c r="D26" s="2" t="s">
        <v>89</v>
      </c>
      <c r="E26" s="11"/>
      <c r="F26" s="11"/>
    </row>
    <row r="27" spans="3:7" ht="12.75">
      <c r="C27" s="2" t="s">
        <v>70</v>
      </c>
      <c r="D27" s="2" t="s">
        <v>89</v>
      </c>
      <c r="E27" s="10">
        <v>9</v>
      </c>
      <c r="F27" s="10">
        <v>1</v>
      </c>
      <c r="G27" s="10">
        <v>10</v>
      </c>
    </row>
    <row r="28" spans="2:7" ht="12.75">
      <c r="B28" s="7" t="s">
        <v>41</v>
      </c>
      <c r="E28" s="7">
        <f>SUM(E19:E27)</f>
        <v>180</v>
      </c>
      <c r="F28" s="7">
        <f>SUM(F19:F27)</f>
        <v>16</v>
      </c>
      <c r="G28" s="7">
        <f>SUM(G19:G27)</f>
        <v>196</v>
      </c>
    </row>
    <row r="30" spans="1:7" ht="12.75">
      <c r="A30" s="2" t="s">
        <v>6</v>
      </c>
      <c r="B30" s="2" t="s">
        <v>90</v>
      </c>
      <c r="C30" s="2" t="s">
        <v>73</v>
      </c>
      <c r="D30" s="2" t="s">
        <v>6</v>
      </c>
      <c r="E30" s="10">
        <v>156</v>
      </c>
      <c r="F30" s="10">
        <v>23</v>
      </c>
      <c r="G30" s="10">
        <v>179</v>
      </c>
    </row>
    <row r="31" spans="2:7" ht="12.75">
      <c r="B31" s="2" t="s">
        <v>91</v>
      </c>
      <c r="C31" s="2" t="s">
        <v>70</v>
      </c>
      <c r="D31" s="2" t="s">
        <v>92</v>
      </c>
      <c r="E31" s="10">
        <v>52</v>
      </c>
      <c r="F31" s="10">
        <v>3</v>
      </c>
      <c r="G31" s="10">
        <v>55</v>
      </c>
    </row>
    <row r="32" spans="3:7" ht="12.75">
      <c r="C32" s="2" t="s">
        <v>251</v>
      </c>
      <c r="D32" s="2" t="s">
        <v>92</v>
      </c>
      <c r="E32" s="10">
        <v>2</v>
      </c>
      <c r="F32" s="10"/>
      <c r="G32" s="10">
        <v>2</v>
      </c>
    </row>
    <row r="33" spans="2:7" ht="12.75">
      <c r="B33" s="2" t="s">
        <v>93</v>
      </c>
      <c r="C33" s="2" t="s">
        <v>73</v>
      </c>
      <c r="D33" s="2" t="s">
        <v>94</v>
      </c>
      <c r="E33" s="10">
        <v>23</v>
      </c>
      <c r="F33" s="10">
        <v>3</v>
      </c>
      <c r="G33" s="10">
        <v>26</v>
      </c>
    </row>
    <row r="34" spans="2:7" ht="12.75">
      <c r="B34" s="7" t="s">
        <v>41</v>
      </c>
      <c r="C34" s="7"/>
      <c r="E34" s="7">
        <f>SUM(E30:E33)</f>
        <v>233</v>
      </c>
      <c r="F34" s="7">
        <f>SUM(F30:F33)</f>
        <v>29</v>
      </c>
      <c r="G34" s="7">
        <f>SUM(G30:G33)</f>
        <v>262</v>
      </c>
    </row>
    <row r="36" spans="1:7" ht="12.75">
      <c r="A36" s="2" t="s">
        <v>9</v>
      </c>
      <c r="B36" s="2" t="s">
        <v>95</v>
      </c>
      <c r="C36" s="2" t="s">
        <v>73</v>
      </c>
      <c r="D36" s="2" t="s">
        <v>8</v>
      </c>
      <c r="E36" s="10">
        <v>23</v>
      </c>
      <c r="F36" s="10">
        <v>2</v>
      </c>
      <c r="G36" s="10">
        <v>25</v>
      </c>
    </row>
    <row r="37" spans="2:7" ht="12.75">
      <c r="B37" s="2" t="s">
        <v>96</v>
      </c>
      <c r="C37" s="2" t="s">
        <v>73</v>
      </c>
      <c r="D37" s="2" t="s">
        <v>7</v>
      </c>
      <c r="E37" s="10">
        <v>105</v>
      </c>
      <c r="F37" s="10">
        <v>22</v>
      </c>
      <c r="G37" s="10">
        <v>127</v>
      </c>
    </row>
    <row r="38" spans="2:7" ht="12.75">
      <c r="B38" s="2" t="s">
        <v>97</v>
      </c>
      <c r="C38" s="2" t="s">
        <v>79</v>
      </c>
      <c r="D38" s="2" t="s">
        <v>98</v>
      </c>
      <c r="E38" s="10">
        <v>37</v>
      </c>
      <c r="F38" s="10">
        <v>4</v>
      </c>
      <c r="G38" s="10">
        <v>41</v>
      </c>
    </row>
    <row r="39" spans="2:7" ht="12.75">
      <c r="B39" s="2" t="s">
        <v>99</v>
      </c>
      <c r="C39" s="2" t="s">
        <v>79</v>
      </c>
      <c r="D39" s="2" t="s">
        <v>100</v>
      </c>
      <c r="E39" s="10">
        <v>6</v>
      </c>
      <c r="F39" s="10">
        <v>1</v>
      </c>
      <c r="G39" s="10">
        <v>7</v>
      </c>
    </row>
    <row r="40" spans="2:7" ht="12.75">
      <c r="B40" s="2" t="s">
        <v>101</v>
      </c>
      <c r="C40" s="2" t="s">
        <v>79</v>
      </c>
      <c r="D40" s="2" t="s">
        <v>102</v>
      </c>
      <c r="E40" s="10">
        <v>15</v>
      </c>
      <c r="F40" s="10">
        <v>4</v>
      </c>
      <c r="G40" s="10">
        <v>19</v>
      </c>
    </row>
    <row r="41" spans="2:7" ht="12.75">
      <c r="B41" s="2" t="s">
        <v>103</v>
      </c>
      <c r="C41" s="2" t="s">
        <v>79</v>
      </c>
      <c r="D41" s="2" t="s">
        <v>104</v>
      </c>
      <c r="E41" s="10">
        <v>8</v>
      </c>
      <c r="F41" s="10">
        <v>1</v>
      </c>
      <c r="G41" s="10">
        <v>9</v>
      </c>
    </row>
    <row r="42" spans="2:7" ht="12.75">
      <c r="B42" s="7" t="s">
        <v>41</v>
      </c>
      <c r="C42" s="7"/>
      <c r="E42" s="7">
        <f>SUM(E36:E41)</f>
        <v>194</v>
      </c>
      <c r="F42" s="7">
        <f>SUM(F36:F41)</f>
        <v>34</v>
      </c>
      <c r="G42" s="7">
        <f>SUM(G36:G41)</f>
        <v>228</v>
      </c>
    </row>
    <row r="44" spans="1:7" ht="15">
      <c r="A44" s="12" t="s">
        <v>66</v>
      </c>
      <c r="B44" s="2" t="s">
        <v>85</v>
      </c>
      <c r="C44" s="2" t="s">
        <v>79</v>
      </c>
      <c r="D44" s="2" t="s">
        <v>66</v>
      </c>
      <c r="E44" s="10">
        <v>57</v>
      </c>
      <c r="F44" s="10">
        <v>4</v>
      </c>
      <c r="G44" s="10">
        <v>61</v>
      </c>
    </row>
    <row r="46" spans="1:7" ht="12.75">
      <c r="A46" s="2" t="s">
        <v>237</v>
      </c>
      <c r="B46" s="2" t="s">
        <v>105</v>
      </c>
      <c r="C46" s="2" t="s">
        <v>73</v>
      </c>
      <c r="D46" s="2" t="s">
        <v>10</v>
      </c>
      <c r="E46" s="10">
        <v>19</v>
      </c>
      <c r="F46" s="10"/>
      <c r="G46" s="10">
        <v>19</v>
      </c>
    </row>
    <row r="47" spans="2:7" ht="12.75">
      <c r="B47" s="2" t="s">
        <v>106</v>
      </c>
      <c r="C47" s="2" t="s">
        <v>70</v>
      </c>
      <c r="D47" s="2" t="s">
        <v>107</v>
      </c>
      <c r="E47" s="10">
        <v>2</v>
      </c>
      <c r="F47" s="10"/>
      <c r="G47" s="10">
        <v>2</v>
      </c>
    </row>
    <row r="48" spans="3:7" ht="12.75">
      <c r="C48" s="2" t="s">
        <v>251</v>
      </c>
      <c r="D48" s="2" t="s">
        <v>107</v>
      </c>
      <c r="E48" s="10">
        <v>2</v>
      </c>
      <c r="F48" s="10"/>
      <c r="G48" s="10">
        <v>2</v>
      </c>
    </row>
    <row r="49" spans="2:7" ht="12.75">
      <c r="B49" s="2" t="s">
        <v>108</v>
      </c>
      <c r="C49" s="2" t="s">
        <v>73</v>
      </c>
      <c r="D49" s="2" t="s">
        <v>238</v>
      </c>
      <c r="E49" s="10">
        <v>23</v>
      </c>
      <c r="F49" s="10">
        <v>3</v>
      </c>
      <c r="G49" s="10">
        <v>26</v>
      </c>
    </row>
    <row r="50" spans="2:7" ht="12.75">
      <c r="B50" s="2" t="s">
        <v>109</v>
      </c>
      <c r="C50" s="2" t="s">
        <v>70</v>
      </c>
      <c r="D50" s="2" t="s">
        <v>110</v>
      </c>
      <c r="E50" s="10">
        <v>2</v>
      </c>
      <c r="F50" s="10">
        <v>1</v>
      </c>
      <c r="G50" s="10">
        <v>3</v>
      </c>
    </row>
    <row r="51" spans="3:7" ht="12.75">
      <c r="C51" s="2" t="s">
        <v>251</v>
      </c>
      <c r="D51" s="2" t="s">
        <v>110</v>
      </c>
      <c r="E51" s="10">
        <v>4</v>
      </c>
      <c r="F51" s="10">
        <v>2</v>
      </c>
      <c r="G51" s="10">
        <v>6</v>
      </c>
    </row>
    <row r="52" spans="2:7" ht="12.75">
      <c r="B52" s="7" t="s">
        <v>41</v>
      </c>
      <c r="C52" s="7"/>
      <c r="E52" s="7">
        <f>SUM(E46:E51)</f>
        <v>52</v>
      </c>
      <c r="F52" s="7">
        <f>SUM(F46:F51)</f>
        <v>6</v>
      </c>
      <c r="G52" s="7">
        <f>SUM(G46:G51)</f>
        <v>58</v>
      </c>
    </row>
    <row r="53" spans="2:3" ht="12.75">
      <c r="B53" s="7"/>
      <c r="C53" s="7"/>
    </row>
    <row r="54" spans="1:7" ht="12.75">
      <c r="A54" s="2" t="s">
        <v>12</v>
      </c>
      <c r="B54" s="2" t="s">
        <v>111</v>
      </c>
      <c r="C54" s="2" t="s">
        <v>112</v>
      </c>
      <c r="D54" s="2" t="s">
        <v>13</v>
      </c>
      <c r="E54" s="10">
        <v>56</v>
      </c>
      <c r="F54" s="10">
        <v>3</v>
      </c>
      <c r="G54" s="10">
        <v>59</v>
      </c>
    </row>
    <row r="55" spans="2:7" ht="12.75">
      <c r="B55" s="2" t="s">
        <v>113</v>
      </c>
      <c r="C55" s="2" t="s">
        <v>73</v>
      </c>
      <c r="D55" s="2" t="s">
        <v>12</v>
      </c>
      <c r="E55" s="10">
        <v>47</v>
      </c>
      <c r="F55" s="10">
        <v>4</v>
      </c>
      <c r="G55" s="10">
        <v>51</v>
      </c>
    </row>
    <row r="56" spans="2:7" ht="12.75">
      <c r="B56" s="7" t="s">
        <v>41</v>
      </c>
      <c r="C56" s="7"/>
      <c r="E56" s="7">
        <f>SUM(E54:E55)</f>
        <v>103</v>
      </c>
      <c r="F56" s="7">
        <f>SUM(F54:F55)</f>
        <v>7</v>
      </c>
      <c r="G56" s="7">
        <f>SUM(G54:G55)</f>
        <v>110</v>
      </c>
    </row>
    <row r="57" spans="2:3" ht="12.75">
      <c r="B57" s="7"/>
      <c r="C57" s="7"/>
    </row>
    <row r="58" spans="1:7" ht="12.75">
      <c r="A58" s="2" t="s">
        <v>53</v>
      </c>
      <c r="B58" s="2" t="s">
        <v>114</v>
      </c>
      <c r="C58" s="2" t="s">
        <v>73</v>
      </c>
      <c r="D58" s="2" t="s">
        <v>11</v>
      </c>
      <c r="E58" s="10">
        <v>1</v>
      </c>
      <c r="F58" s="10"/>
      <c r="G58" s="10">
        <v>1</v>
      </c>
    </row>
    <row r="59" spans="2:7" ht="12.75">
      <c r="B59" s="2" t="s">
        <v>115</v>
      </c>
      <c r="C59" s="2" t="s">
        <v>73</v>
      </c>
      <c r="D59" s="2" t="s">
        <v>14</v>
      </c>
      <c r="E59" s="10">
        <v>23</v>
      </c>
      <c r="F59" s="10">
        <v>4</v>
      </c>
      <c r="G59" s="10">
        <v>27</v>
      </c>
    </row>
    <row r="60" spans="2:7" ht="12.75">
      <c r="B60" s="7" t="s">
        <v>41</v>
      </c>
      <c r="C60" s="7"/>
      <c r="E60" s="7">
        <f>SUM(E58:E59)</f>
        <v>24</v>
      </c>
      <c r="F60" s="7">
        <f>SUM(F58:F59)</f>
        <v>4</v>
      </c>
      <c r="G60" s="7">
        <f>SUM(G58:G59)</f>
        <v>28</v>
      </c>
    </row>
    <row r="61" spans="2:3" ht="12.75">
      <c r="B61" s="7"/>
      <c r="C61" s="7"/>
    </row>
    <row r="62" spans="1:7" ht="15">
      <c r="A62" s="2" t="s">
        <v>239</v>
      </c>
      <c r="B62" s="13" t="s">
        <v>116</v>
      </c>
      <c r="C62" s="13" t="s">
        <v>73</v>
      </c>
      <c r="D62" s="13" t="s">
        <v>67</v>
      </c>
      <c r="E62" s="10">
        <v>39</v>
      </c>
      <c r="F62" s="10">
        <v>12</v>
      </c>
      <c r="G62" s="10">
        <v>51</v>
      </c>
    </row>
    <row r="63" spans="2:7" ht="15">
      <c r="B63" s="13"/>
      <c r="C63" s="13"/>
      <c r="D63" s="13"/>
      <c r="E63" s="13"/>
      <c r="F63" s="13"/>
      <c r="G63" s="13"/>
    </row>
    <row r="64" spans="1:7" ht="12.75">
      <c r="A64" s="2" t="s">
        <v>54</v>
      </c>
      <c r="B64" s="2" t="s">
        <v>119</v>
      </c>
      <c r="C64" s="2" t="s">
        <v>73</v>
      </c>
      <c r="D64" s="2" t="s">
        <v>54</v>
      </c>
      <c r="E64" s="10">
        <v>78</v>
      </c>
      <c r="F64" s="10">
        <v>7</v>
      </c>
      <c r="G64" s="10">
        <v>85</v>
      </c>
    </row>
    <row r="67" spans="1:7" ht="12.75">
      <c r="A67" s="7" t="s">
        <v>55</v>
      </c>
      <c r="B67" s="14"/>
      <c r="C67" s="14"/>
      <c r="D67" s="14"/>
      <c r="E67" s="15">
        <f>SUM(E64,E62,E60,E56,E52,E42,E44,E34,E28,E17,E9)</f>
        <v>1712</v>
      </c>
      <c r="F67" s="15">
        <f>SUM(F64,F62,F60,F56,F52,F42,F44,F34,F28,F17,F9)</f>
        <v>183</v>
      </c>
      <c r="G67" s="15">
        <f>SUM(G64,G62,G60,G56,G52,G42,G44,G34,G28,G17,G9)</f>
        <v>1895</v>
      </c>
    </row>
    <row r="69" spans="1:8" ht="15.75">
      <c r="A69" s="27" t="s">
        <v>57</v>
      </c>
      <c r="B69" s="27"/>
      <c r="C69" s="27"/>
      <c r="D69" s="27"/>
      <c r="E69" s="27"/>
      <c r="F69" s="27"/>
      <c r="G69" s="27"/>
      <c r="H69" s="1"/>
    </row>
    <row r="70" spans="1:8" ht="15.75">
      <c r="A70" s="27" t="s">
        <v>37</v>
      </c>
      <c r="B70" s="27"/>
      <c r="C70" s="27"/>
      <c r="D70" s="27"/>
      <c r="E70" s="27"/>
      <c r="F70" s="27"/>
      <c r="G70" s="27"/>
      <c r="H70" s="1"/>
    </row>
    <row r="71" spans="1:8" ht="15.75">
      <c r="A71" s="27" t="s">
        <v>261</v>
      </c>
      <c r="B71" s="27"/>
      <c r="C71" s="27"/>
      <c r="D71" s="27"/>
      <c r="E71" s="27"/>
      <c r="F71" s="27"/>
      <c r="G71" s="27"/>
      <c r="H71" s="1"/>
    </row>
    <row r="72" spans="1:7" ht="12.75">
      <c r="A72" s="3"/>
      <c r="B72" s="3"/>
      <c r="C72" s="3"/>
      <c r="D72" s="3"/>
      <c r="E72" s="3"/>
      <c r="F72" s="3"/>
      <c r="G72" s="3"/>
    </row>
    <row r="73" spans="1:8" s="7" customFormat="1" ht="12.75">
      <c r="A73" s="4"/>
      <c r="B73" s="5" t="s">
        <v>38</v>
      </c>
      <c r="C73" s="5"/>
      <c r="D73" s="4"/>
      <c r="E73" s="6"/>
      <c r="F73" s="6"/>
      <c r="G73" s="6"/>
      <c r="H73" s="6"/>
    </row>
    <row r="74" spans="1:7" s="7" customFormat="1" ht="12.75">
      <c r="A74" s="8" t="s">
        <v>1</v>
      </c>
      <c r="B74" s="9" t="s">
        <v>39</v>
      </c>
      <c r="C74" s="9" t="s">
        <v>68</v>
      </c>
      <c r="D74" s="8" t="s">
        <v>40</v>
      </c>
      <c r="E74" s="9" t="s">
        <v>51</v>
      </c>
      <c r="F74" s="9" t="s">
        <v>52</v>
      </c>
      <c r="G74" s="9" t="s">
        <v>0</v>
      </c>
    </row>
    <row r="75" spans="1:7" ht="13.5" customHeight="1">
      <c r="A75" s="2" t="s">
        <v>44</v>
      </c>
      <c r="B75" s="2" t="s">
        <v>204</v>
      </c>
      <c r="C75" s="2" t="s">
        <v>205</v>
      </c>
      <c r="D75" s="2" t="s">
        <v>16</v>
      </c>
      <c r="E75" s="10">
        <v>460</v>
      </c>
      <c r="F75" s="10">
        <v>82</v>
      </c>
      <c r="G75" s="10">
        <v>542</v>
      </c>
    </row>
    <row r="76" spans="2:7" ht="12.75">
      <c r="B76" s="2" t="s">
        <v>206</v>
      </c>
      <c r="C76" s="2" t="s">
        <v>207</v>
      </c>
      <c r="D76" s="2" t="s">
        <v>208</v>
      </c>
      <c r="E76" s="10">
        <v>184</v>
      </c>
      <c r="F76" s="10">
        <v>14</v>
      </c>
      <c r="G76" s="10">
        <v>198</v>
      </c>
    </row>
    <row r="77" spans="3:7" ht="12.75">
      <c r="C77" s="2" t="s">
        <v>240</v>
      </c>
      <c r="D77" s="2" t="s">
        <v>208</v>
      </c>
      <c r="E77" s="10"/>
      <c r="F77" s="10">
        <v>2</v>
      </c>
      <c r="G77" s="10">
        <v>2</v>
      </c>
    </row>
    <row r="78" spans="2:4" ht="12.75">
      <c r="B78" s="2" t="s">
        <v>209</v>
      </c>
      <c r="C78" s="2" t="s">
        <v>205</v>
      </c>
      <c r="D78" s="2" t="s">
        <v>17</v>
      </c>
    </row>
    <row r="79" spans="2:7" ht="12.75">
      <c r="B79" s="7" t="s">
        <v>41</v>
      </c>
      <c r="C79" s="7"/>
      <c r="E79" s="7">
        <f>SUM(E75:E78)</f>
        <v>644</v>
      </c>
      <c r="F79" s="7">
        <f>SUM(F75:F78)</f>
        <v>98</v>
      </c>
      <c r="G79" s="7">
        <f>SUM(G75:G78)</f>
        <v>742</v>
      </c>
    </row>
    <row r="81" spans="1:7" ht="12.75">
      <c r="A81" s="2" t="s">
        <v>211</v>
      </c>
      <c r="B81" s="2" t="s">
        <v>210</v>
      </c>
      <c r="C81" s="2" t="s">
        <v>205</v>
      </c>
      <c r="D81" s="2" t="s">
        <v>211</v>
      </c>
      <c r="E81" s="10">
        <v>115</v>
      </c>
      <c r="F81" s="10">
        <v>39</v>
      </c>
      <c r="G81" s="10">
        <v>154</v>
      </c>
    </row>
    <row r="82" spans="2:7" ht="12.75">
      <c r="B82" s="2" t="s">
        <v>212</v>
      </c>
      <c r="C82" s="2" t="s">
        <v>207</v>
      </c>
      <c r="D82" s="2" t="s">
        <v>213</v>
      </c>
      <c r="E82" s="10">
        <v>37</v>
      </c>
      <c r="F82" s="10">
        <v>3</v>
      </c>
      <c r="G82" s="10">
        <v>40</v>
      </c>
    </row>
    <row r="83" spans="2:7" ht="12.75">
      <c r="B83" s="7" t="s">
        <v>41</v>
      </c>
      <c r="C83" s="7"/>
      <c r="E83" s="7">
        <f>SUM(E81:E82)</f>
        <v>152</v>
      </c>
      <c r="F83" s="7">
        <f>SUM(F81:F82)</f>
        <v>42</v>
      </c>
      <c r="G83" s="7">
        <f>SUM(G81:G82)</f>
        <v>194</v>
      </c>
    </row>
    <row r="85" spans="1:7" ht="12.75">
      <c r="A85" s="2" t="s">
        <v>19</v>
      </c>
      <c r="B85" s="2" t="s">
        <v>214</v>
      </c>
      <c r="C85" s="2" t="s">
        <v>205</v>
      </c>
      <c r="D85" s="2" t="s">
        <v>19</v>
      </c>
      <c r="E85" s="10">
        <v>451</v>
      </c>
      <c r="F85" s="10">
        <v>50</v>
      </c>
      <c r="G85" s="10">
        <v>501</v>
      </c>
    </row>
    <row r="86" spans="2:7" ht="12.75">
      <c r="B86" s="2" t="s">
        <v>215</v>
      </c>
      <c r="C86" s="2" t="s">
        <v>207</v>
      </c>
      <c r="D86" s="2" t="s">
        <v>18</v>
      </c>
      <c r="E86" s="10">
        <v>98</v>
      </c>
      <c r="F86" s="10">
        <v>5</v>
      </c>
      <c r="G86" s="10">
        <v>103</v>
      </c>
    </row>
    <row r="87" spans="2:7" ht="12.75">
      <c r="B87" s="7" t="s">
        <v>41</v>
      </c>
      <c r="C87" s="7"/>
      <c r="E87" s="7">
        <f>SUM(E85:E86)</f>
        <v>549</v>
      </c>
      <c r="F87" s="7">
        <f>SUM(F85:F86)</f>
        <v>55</v>
      </c>
      <c r="G87" s="7">
        <f>SUM(G85:G86)</f>
        <v>604</v>
      </c>
    </row>
    <row r="89" spans="1:7" ht="12.75">
      <c r="A89" s="2" t="s">
        <v>45</v>
      </c>
      <c r="B89" s="2" t="s">
        <v>216</v>
      </c>
      <c r="C89" s="2" t="s">
        <v>205</v>
      </c>
      <c r="D89" s="2" t="s">
        <v>217</v>
      </c>
      <c r="E89" s="10">
        <v>126</v>
      </c>
      <c r="F89" s="10">
        <v>10</v>
      </c>
      <c r="G89" s="10">
        <v>136</v>
      </c>
    </row>
    <row r="91" spans="1:7" ht="12.75">
      <c r="A91" s="2" t="s">
        <v>241</v>
      </c>
      <c r="B91" s="2" t="s">
        <v>220</v>
      </c>
      <c r="C91" s="2" t="s">
        <v>205</v>
      </c>
      <c r="D91" s="2" t="s">
        <v>221</v>
      </c>
      <c r="E91" s="10">
        <v>223</v>
      </c>
      <c r="F91" s="10">
        <v>20</v>
      </c>
      <c r="G91" s="10">
        <v>243</v>
      </c>
    </row>
    <row r="93" spans="1:7" ht="12.75">
      <c r="A93" s="2" t="s">
        <v>21</v>
      </c>
      <c r="B93" s="2" t="s">
        <v>222</v>
      </c>
      <c r="C93" s="2" t="s">
        <v>205</v>
      </c>
      <c r="D93" s="2" t="s">
        <v>21</v>
      </c>
      <c r="E93" s="10">
        <v>183</v>
      </c>
      <c r="F93" s="10">
        <v>38</v>
      </c>
      <c r="G93" s="10">
        <v>221</v>
      </c>
    </row>
    <row r="94" spans="2:7" ht="12.75">
      <c r="B94" s="2" t="s">
        <v>223</v>
      </c>
      <c r="C94" s="2" t="s">
        <v>207</v>
      </c>
      <c r="D94" s="2" t="s">
        <v>224</v>
      </c>
      <c r="E94" s="10">
        <v>43</v>
      </c>
      <c r="F94" s="10">
        <v>9</v>
      </c>
      <c r="G94" s="10">
        <v>52</v>
      </c>
    </row>
    <row r="96" spans="2:7" ht="12.75">
      <c r="B96" s="7" t="s">
        <v>41</v>
      </c>
      <c r="C96" s="7"/>
      <c r="E96" s="7">
        <f>SUM(E93:E95)</f>
        <v>226</v>
      </c>
      <c r="F96" s="7">
        <f>SUM(F93:F95)</f>
        <v>47</v>
      </c>
      <c r="G96" s="7">
        <f>SUM(G93:G95)</f>
        <v>273</v>
      </c>
    </row>
    <row r="98" spans="1:7" ht="15">
      <c r="A98" s="2" t="s">
        <v>46</v>
      </c>
      <c r="B98" s="16" t="s">
        <v>225</v>
      </c>
      <c r="C98" s="2" t="s">
        <v>205</v>
      </c>
      <c r="D98" s="2" t="s">
        <v>226</v>
      </c>
      <c r="E98" s="10">
        <v>101</v>
      </c>
      <c r="F98" s="10">
        <v>10</v>
      </c>
      <c r="G98" s="10">
        <v>111</v>
      </c>
    </row>
    <row r="100" spans="1:7" ht="12.75">
      <c r="A100" s="2" t="s">
        <v>47</v>
      </c>
      <c r="B100" s="2" t="s">
        <v>227</v>
      </c>
      <c r="C100" s="2" t="s">
        <v>205</v>
      </c>
      <c r="D100" s="2" t="s">
        <v>228</v>
      </c>
      <c r="E100" s="10">
        <v>58</v>
      </c>
      <c r="F100" s="10">
        <v>20</v>
      </c>
      <c r="G100" s="10">
        <v>78</v>
      </c>
    </row>
    <row r="101" spans="2:7" ht="12.75">
      <c r="B101" s="2" t="s">
        <v>252</v>
      </c>
      <c r="C101" s="2" t="s">
        <v>205</v>
      </c>
      <c r="D101" s="2" t="s">
        <v>253</v>
      </c>
      <c r="E101" s="10">
        <v>28</v>
      </c>
      <c r="F101" s="10">
        <v>6</v>
      </c>
      <c r="G101" s="10">
        <v>34</v>
      </c>
    </row>
    <row r="102" spans="2:7" ht="12.75">
      <c r="B102" s="2" t="s">
        <v>229</v>
      </c>
      <c r="C102" s="2" t="s">
        <v>205</v>
      </c>
      <c r="D102" s="2" t="s">
        <v>230</v>
      </c>
      <c r="E102" s="10">
        <v>321</v>
      </c>
      <c r="F102" s="10">
        <v>16</v>
      </c>
      <c r="G102" s="10">
        <v>337</v>
      </c>
    </row>
    <row r="103" spans="2:7" ht="12.75">
      <c r="B103" s="2" t="s">
        <v>231</v>
      </c>
      <c r="C103" s="2" t="s">
        <v>205</v>
      </c>
      <c r="D103" s="2" t="s">
        <v>232</v>
      </c>
      <c r="E103" s="10">
        <v>127</v>
      </c>
      <c r="F103" s="10">
        <v>55</v>
      </c>
      <c r="G103" s="10">
        <v>182</v>
      </c>
    </row>
    <row r="104" spans="2:7" ht="12.75">
      <c r="B104" s="2" t="s">
        <v>233</v>
      </c>
      <c r="C104" s="2" t="s">
        <v>205</v>
      </c>
      <c r="D104" s="2" t="s">
        <v>23</v>
      </c>
      <c r="E104" s="10">
        <v>31</v>
      </c>
      <c r="F104" s="10">
        <v>24</v>
      </c>
      <c r="G104" s="10">
        <v>55</v>
      </c>
    </row>
    <row r="105" spans="2:7" ht="12.75">
      <c r="B105" s="2" t="s">
        <v>234</v>
      </c>
      <c r="C105" s="2" t="s">
        <v>205</v>
      </c>
      <c r="D105" s="2" t="s">
        <v>22</v>
      </c>
      <c r="E105" s="10">
        <v>26</v>
      </c>
      <c r="F105" s="10">
        <v>4</v>
      </c>
      <c r="G105" s="10">
        <v>30</v>
      </c>
    </row>
    <row r="106" spans="3:7" ht="12.75">
      <c r="C106" s="2" t="s">
        <v>254</v>
      </c>
      <c r="D106" s="2" t="s">
        <v>22</v>
      </c>
      <c r="E106" s="10"/>
      <c r="F106" s="10">
        <v>2</v>
      </c>
      <c r="G106" s="10">
        <v>2</v>
      </c>
    </row>
    <row r="108" spans="2:7" ht="12.75">
      <c r="B108" s="7" t="s">
        <v>41</v>
      </c>
      <c r="C108" s="7"/>
      <c r="E108" s="7">
        <f>SUM(E100:E107)</f>
        <v>591</v>
      </c>
      <c r="F108" s="7">
        <f>SUM(F100:F107)</f>
        <v>127</v>
      </c>
      <c r="G108" s="7">
        <f>SUM(G100:G107)</f>
        <v>718</v>
      </c>
    </row>
    <row r="109" spans="2:3" ht="12.75">
      <c r="B109" s="7"/>
      <c r="C109" s="7"/>
    </row>
    <row r="110" spans="1:7" ht="12.75">
      <c r="A110" s="7" t="s">
        <v>60</v>
      </c>
      <c r="E110" s="7">
        <f>SUM(E108,E98,E96,E91,E89,E87,E83,E79)</f>
        <v>2612</v>
      </c>
      <c r="F110" s="7">
        <f>SUM(F108,F98,F96,F91,F89,F87,F83,F79)</f>
        <v>409</v>
      </c>
      <c r="G110" s="7">
        <f>SUM(G108,G98,G96,G91,G89,G87,G83,G79)</f>
        <v>3021</v>
      </c>
    </row>
    <row r="111" spans="5:6" ht="12.75">
      <c r="E111" s="11"/>
      <c r="F111" s="11"/>
    </row>
    <row r="113" spans="1:8" ht="15.75">
      <c r="A113" s="27" t="s">
        <v>59</v>
      </c>
      <c r="B113" s="27"/>
      <c r="C113" s="27"/>
      <c r="D113" s="27"/>
      <c r="E113" s="27"/>
      <c r="F113" s="27"/>
      <c r="G113" s="27"/>
      <c r="H113" s="1"/>
    </row>
    <row r="114" spans="1:8" ht="15.75">
      <c r="A114" s="27" t="s">
        <v>37</v>
      </c>
      <c r="B114" s="27"/>
      <c r="C114" s="27"/>
      <c r="D114" s="27"/>
      <c r="E114" s="27"/>
      <c r="F114" s="27"/>
      <c r="G114" s="27"/>
      <c r="H114" s="1"/>
    </row>
    <row r="115" spans="1:8" ht="15.75">
      <c r="A115" s="27" t="s">
        <v>261</v>
      </c>
      <c r="B115" s="27"/>
      <c r="C115" s="27"/>
      <c r="D115" s="27"/>
      <c r="E115" s="27"/>
      <c r="F115" s="27"/>
      <c r="G115" s="27"/>
      <c r="H115" s="1"/>
    </row>
    <row r="116" spans="1:7" ht="12.75">
      <c r="A116" s="3"/>
      <c r="B116" s="3"/>
      <c r="C116" s="3"/>
      <c r="D116" s="3"/>
      <c r="E116" s="3"/>
      <c r="F116" s="3"/>
      <c r="G116" s="3"/>
    </row>
    <row r="117" spans="1:8" ht="12.75">
      <c r="A117" s="4"/>
      <c r="B117" s="5" t="s">
        <v>38</v>
      </c>
      <c r="C117" s="5"/>
      <c r="D117" s="4"/>
      <c r="E117" s="6"/>
      <c r="F117" s="6"/>
      <c r="G117" s="6"/>
      <c r="H117" s="6"/>
    </row>
    <row r="118" spans="1:7" ht="12.75">
      <c r="A118" s="8" t="s">
        <v>1</v>
      </c>
      <c r="B118" s="9" t="s">
        <v>39</v>
      </c>
      <c r="C118" s="9" t="s">
        <v>68</v>
      </c>
      <c r="D118" s="8" t="s">
        <v>40</v>
      </c>
      <c r="E118" s="9" t="s">
        <v>51</v>
      </c>
      <c r="F118" s="9" t="s">
        <v>52</v>
      </c>
      <c r="G118" s="9" t="s">
        <v>0</v>
      </c>
    </row>
    <row r="119" spans="1:7" ht="12.75">
      <c r="A119" s="2" t="s">
        <v>255</v>
      </c>
      <c r="B119" s="2" t="s">
        <v>120</v>
      </c>
      <c r="C119" s="2" t="s">
        <v>121</v>
      </c>
      <c r="D119" s="2" t="s">
        <v>122</v>
      </c>
      <c r="E119" s="10">
        <v>4</v>
      </c>
      <c r="F119" s="10">
        <v>1</v>
      </c>
      <c r="G119" s="10">
        <v>5</v>
      </c>
    </row>
    <row r="120" spans="3:7" ht="12.75">
      <c r="C120" s="2" t="s">
        <v>256</v>
      </c>
      <c r="D120" s="2" t="s">
        <v>122</v>
      </c>
      <c r="E120" s="10">
        <v>2</v>
      </c>
      <c r="F120" s="10">
        <v>2</v>
      </c>
      <c r="G120" s="10">
        <v>4</v>
      </c>
    </row>
    <row r="121" spans="2:7" ht="12.75">
      <c r="B121" s="2" t="s">
        <v>123</v>
      </c>
      <c r="C121" s="2" t="s">
        <v>124</v>
      </c>
      <c r="D121" s="2" t="s">
        <v>125</v>
      </c>
      <c r="E121" s="10">
        <v>12</v>
      </c>
      <c r="F121" s="10">
        <v>2</v>
      </c>
      <c r="G121" s="10">
        <v>14</v>
      </c>
    </row>
    <row r="122" spans="2:7" ht="12.75">
      <c r="B122" s="2" t="s">
        <v>126</v>
      </c>
      <c r="C122" s="2" t="s">
        <v>121</v>
      </c>
      <c r="D122" s="2" t="s">
        <v>127</v>
      </c>
      <c r="E122" s="10">
        <v>7</v>
      </c>
      <c r="F122" s="10">
        <v>24</v>
      </c>
      <c r="G122" s="10">
        <v>31</v>
      </c>
    </row>
    <row r="123" spans="3:7" ht="12.75">
      <c r="C123" s="2" t="s">
        <v>256</v>
      </c>
      <c r="D123" s="2" t="s">
        <v>127</v>
      </c>
      <c r="E123" s="10">
        <v>1</v>
      </c>
      <c r="F123" s="10">
        <v>3</v>
      </c>
      <c r="G123" s="10">
        <v>4</v>
      </c>
    </row>
    <row r="124" spans="2:7" ht="12.75">
      <c r="B124" s="2" t="s">
        <v>262</v>
      </c>
      <c r="C124" s="2" t="s">
        <v>121</v>
      </c>
      <c r="D124" s="2" t="s">
        <v>263</v>
      </c>
      <c r="E124" s="10">
        <v>4</v>
      </c>
      <c r="F124" s="10">
        <v>1</v>
      </c>
      <c r="G124" s="10">
        <v>5</v>
      </c>
    </row>
    <row r="125" spans="2:7" ht="12.75">
      <c r="B125" s="2" t="s">
        <v>246</v>
      </c>
      <c r="C125" s="2" t="s">
        <v>247</v>
      </c>
      <c r="D125" s="2" t="s">
        <v>248</v>
      </c>
      <c r="F125" s="2">
        <v>1</v>
      </c>
      <c r="G125" s="2">
        <v>1</v>
      </c>
    </row>
    <row r="126" spans="2:7" ht="12.75">
      <c r="B126" s="7" t="s">
        <v>41</v>
      </c>
      <c r="E126" s="7">
        <f>SUM(E119:E125)</f>
        <v>30</v>
      </c>
      <c r="F126" s="7">
        <f>SUM(F119:F125)</f>
        <v>34</v>
      </c>
      <c r="G126" s="7">
        <f>SUM(G119:G125)</f>
        <v>64</v>
      </c>
    </row>
    <row r="128" spans="1:7" ht="12.75">
      <c r="A128" s="2" t="s">
        <v>257</v>
      </c>
      <c r="B128" s="2" t="s">
        <v>128</v>
      </c>
      <c r="C128" s="2" t="s">
        <v>121</v>
      </c>
      <c r="D128" s="2" t="s">
        <v>20</v>
      </c>
      <c r="E128" s="10">
        <v>219</v>
      </c>
      <c r="F128" s="10">
        <v>18</v>
      </c>
      <c r="G128" s="10">
        <v>237</v>
      </c>
    </row>
    <row r="129" spans="2:7" ht="12.75">
      <c r="B129" s="2" t="s">
        <v>129</v>
      </c>
      <c r="C129" s="2" t="s">
        <v>121</v>
      </c>
      <c r="D129" s="2" t="s">
        <v>130</v>
      </c>
      <c r="E129" s="10">
        <v>13</v>
      </c>
      <c r="F129" s="10"/>
      <c r="G129" s="10">
        <v>13</v>
      </c>
    </row>
    <row r="130" spans="2:7" ht="12.75">
      <c r="B130" s="2" t="s">
        <v>264</v>
      </c>
      <c r="C130" s="2" t="s">
        <v>121</v>
      </c>
      <c r="D130" s="2" t="s">
        <v>265</v>
      </c>
      <c r="E130" s="10">
        <v>1</v>
      </c>
      <c r="F130" s="10"/>
      <c r="G130" s="10">
        <v>1</v>
      </c>
    </row>
    <row r="131" spans="2:7" ht="12.75">
      <c r="B131" s="2" t="s">
        <v>258</v>
      </c>
      <c r="C131" s="2" t="s">
        <v>121</v>
      </c>
      <c r="D131" s="2" t="s">
        <v>259</v>
      </c>
      <c r="E131" s="10">
        <v>1</v>
      </c>
      <c r="F131" s="10"/>
      <c r="G131" s="10">
        <v>1</v>
      </c>
    </row>
    <row r="132" spans="2:7" ht="12.75">
      <c r="B132" s="2" t="s">
        <v>131</v>
      </c>
      <c r="C132" s="2" t="s">
        <v>121</v>
      </c>
      <c r="D132" s="2" t="s">
        <v>132</v>
      </c>
      <c r="E132" s="10">
        <v>17</v>
      </c>
      <c r="F132" s="10">
        <v>1</v>
      </c>
      <c r="G132" s="10">
        <v>18</v>
      </c>
    </row>
    <row r="133" spans="2:7" ht="12.75">
      <c r="B133" s="2" t="s">
        <v>133</v>
      </c>
      <c r="C133" s="2" t="s">
        <v>121</v>
      </c>
      <c r="D133" s="2" t="s">
        <v>134</v>
      </c>
      <c r="E133" s="10">
        <v>6</v>
      </c>
      <c r="F133" s="10"/>
      <c r="G133" s="10">
        <v>6</v>
      </c>
    </row>
    <row r="134" spans="2:7" ht="12.75">
      <c r="B134" s="2" t="s">
        <v>135</v>
      </c>
      <c r="C134" s="2" t="s">
        <v>121</v>
      </c>
      <c r="D134" s="2" t="s">
        <v>136</v>
      </c>
      <c r="E134" s="10">
        <v>13</v>
      </c>
      <c r="F134" s="10"/>
      <c r="G134" s="10">
        <v>13</v>
      </c>
    </row>
    <row r="135" spans="2:7" ht="12.75">
      <c r="B135" s="2" t="s">
        <v>137</v>
      </c>
      <c r="C135" s="2" t="s">
        <v>121</v>
      </c>
      <c r="D135" s="2" t="s">
        <v>138</v>
      </c>
      <c r="E135" s="10">
        <v>148</v>
      </c>
      <c r="F135" s="10">
        <v>8</v>
      </c>
      <c r="G135" s="10">
        <v>156</v>
      </c>
    </row>
    <row r="136" spans="2:7" ht="12.75">
      <c r="B136" s="2" t="s">
        <v>139</v>
      </c>
      <c r="C136" s="2" t="s">
        <v>121</v>
      </c>
      <c r="D136" s="2" t="s">
        <v>140</v>
      </c>
      <c r="E136" s="10">
        <v>56</v>
      </c>
      <c r="F136" s="10">
        <v>6</v>
      </c>
      <c r="G136" s="10">
        <v>62</v>
      </c>
    </row>
    <row r="137" spans="2:7" ht="12.75">
      <c r="B137" s="2" t="s">
        <v>266</v>
      </c>
      <c r="C137" s="2" t="s">
        <v>267</v>
      </c>
      <c r="D137" s="2" t="s">
        <v>268</v>
      </c>
      <c r="E137" s="10"/>
      <c r="F137" s="10">
        <v>1</v>
      </c>
      <c r="G137" s="10">
        <v>1</v>
      </c>
    </row>
    <row r="138" spans="2:7" ht="12.75">
      <c r="B138" s="2" t="s">
        <v>141</v>
      </c>
      <c r="C138" s="2" t="s">
        <v>124</v>
      </c>
      <c r="D138" s="2" t="s">
        <v>142</v>
      </c>
      <c r="E138" s="10">
        <v>4</v>
      </c>
      <c r="F138" s="10">
        <v>1</v>
      </c>
      <c r="G138" s="10">
        <v>5</v>
      </c>
    </row>
    <row r="139" spans="2:7" ht="12.75">
      <c r="B139" s="7" t="s">
        <v>41</v>
      </c>
      <c r="E139" s="7">
        <f>SUM(E128:E138)</f>
        <v>478</v>
      </c>
      <c r="F139" s="7">
        <f>SUM(F128:F138)</f>
        <v>35</v>
      </c>
      <c r="G139" s="7">
        <f>SUM(G128:G138)</f>
        <v>513</v>
      </c>
    </row>
    <row r="141" spans="1:7" ht="12.75">
      <c r="A141" s="2" t="s">
        <v>249</v>
      </c>
      <c r="B141" s="2" t="s">
        <v>143</v>
      </c>
      <c r="C141" s="2" t="s">
        <v>144</v>
      </c>
      <c r="D141" s="2" t="s">
        <v>145</v>
      </c>
      <c r="E141" s="10">
        <v>160</v>
      </c>
      <c r="F141" s="10">
        <v>7</v>
      </c>
      <c r="G141" s="10">
        <v>167</v>
      </c>
    </row>
    <row r="142" spans="2:7" ht="12.75">
      <c r="B142" s="2" t="s">
        <v>146</v>
      </c>
      <c r="C142" s="2" t="s">
        <v>124</v>
      </c>
      <c r="D142" s="2" t="s">
        <v>147</v>
      </c>
      <c r="E142" s="10">
        <v>27</v>
      </c>
      <c r="F142" s="10"/>
      <c r="G142" s="10">
        <v>27</v>
      </c>
    </row>
    <row r="143" spans="2:7" ht="12.75">
      <c r="B143" s="7" t="s">
        <v>41</v>
      </c>
      <c r="E143" s="7">
        <f>SUM(E141:E142)</f>
        <v>187</v>
      </c>
      <c r="F143" s="7">
        <f>SUM(F141:F142)</f>
        <v>7</v>
      </c>
      <c r="G143" s="7">
        <f>SUM(G141:G142)</f>
        <v>194</v>
      </c>
    </row>
    <row r="144" spans="2:7" ht="12.75">
      <c r="B144" s="7"/>
      <c r="C144" s="7"/>
      <c r="E144" s="7"/>
      <c r="F144" s="7"/>
      <c r="G144" s="7"/>
    </row>
    <row r="146" spans="1:7" ht="12.75">
      <c r="A146" s="7" t="s">
        <v>61</v>
      </c>
      <c r="B146" s="7"/>
      <c r="C146" s="7"/>
      <c r="D146" s="7"/>
      <c r="E146" s="7">
        <f>SUM(E143,E139,E126)</f>
        <v>695</v>
      </c>
      <c r="F146" s="7">
        <f>SUM(F143,F139,F126)</f>
        <v>76</v>
      </c>
      <c r="G146" s="7">
        <f>SUM(G143,G139,G126)</f>
        <v>771</v>
      </c>
    </row>
    <row r="151" spans="1:8" ht="15.75">
      <c r="A151" s="27" t="s">
        <v>58</v>
      </c>
      <c r="B151" s="27"/>
      <c r="C151" s="27"/>
      <c r="D151" s="27"/>
      <c r="E151" s="27"/>
      <c r="F151" s="27"/>
      <c r="G151" s="27"/>
      <c r="H151" s="1"/>
    </row>
    <row r="152" spans="1:8" ht="15.75">
      <c r="A152" s="27" t="s">
        <v>37</v>
      </c>
      <c r="B152" s="27"/>
      <c r="C152" s="27"/>
      <c r="D152" s="27"/>
      <c r="E152" s="27"/>
      <c r="F152" s="27"/>
      <c r="G152" s="27"/>
      <c r="H152" s="1"/>
    </row>
    <row r="153" spans="1:8" ht="15.75">
      <c r="A153" s="27" t="s">
        <v>261</v>
      </c>
      <c r="B153" s="27"/>
      <c r="C153" s="27"/>
      <c r="D153" s="27"/>
      <c r="E153" s="27"/>
      <c r="F153" s="27"/>
      <c r="G153" s="27"/>
      <c r="H153" s="1"/>
    </row>
    <row r="154" spans="1:7" ht="12.75">
      <c r="A154" s="3"/>
      <c r="B154" s="3"/>
      <c r="C154" s="3"/>
      <c r="D154" s="3"/>
      <c r="E154" s="3"/>
      <c r="F154" s="3"/>
      <c r="G154" s="3"/>
    </row>
    <row r="155" spans="1:8" s="7" customFormat="1" ht="12.75">
      <c r="A155" s="4"/>
      <c r="B155" s="5" t="s">
        <v>38</v>
      </c>
      <c r="C155" s="5"/>
      <c r="D155" s="4"/>
      <c r="E155" s="6"/>
      <c r="F155" s="6"/>
      <c r="G155" s="6"/>
      <c r="H155" s="6"/>
    </row>
    <row r="156" spans="1:7" s="7" customFormat="1" ht="12.75">
      <c r="A156" s="8" t="s">
        <v>1</v>
      </c>
      <c r="B156" s="9" t="s">
        <v>39</v>
      </c>
      <c r="C156" s="9" t="s">
        <v>68</v>
      </c>
      <c r="D156" s="8" t="s">
        <v>40</v>
      </c>
      <c r="E156" s="9" t="s">
        <v>51</v>
      </c>
      <c r="F156" s="9" t="s">
        <v>52</v>
      </c>
      <c r="G156" s="9" t="s">
        <v>0</v>
      </c>
    </row>
    <row r="157" spans="1:7" ht="15">
      <c r="A157" s="2" t="s">
        <v>24</v>
      </c>
      <c r="B157" s="17" t="s">
        <v>149</v>
      </c>
      <c r="C157" s="17" t="s">
        <v>148</v>
      </c>
      <c r="D157" s="17" t="s">
        <v>24</v>
      </c>
      <c r="E157" s="10">
        <v>48</v>
      </c>
      <c r="F157" s="10">
        <v>9</v>
      </c>
      <c r="G157" s="10">
        <v>57</v>
      </c>
    </row>
    <row r="159" spans="1:4" ht="12.75">
      <c r="A159" s="2" t="s">
        <v>25</v>
      </c>
      <c r="B159" s="2" t="s">
        <v>150</v>
      </c>
      <c r="C159" s="2" t="s">
        <v>151</v>
      </c>
      <c r="D159" s="2" t="s">
        <v>152</v>
      </c>
    </row>
    <row r="160" spans="3:4" ht="12.75">
      <c r="C160" s="2" t="s">
        <v>260</v>
      </c>
      <c r="D160" s="2" t="s">
        <v>152</v>
      </c>
    </row>
    <row r="161" spans="2:4" ht="12.75">
      <c r="B161" s="2" t="s">
        <v>153</v>
      </c>
      <c r="C161" s="2" t="s">
        <v>151</v>
      </c>
      <c r="D161" s="2" t="s">
        <v>154</v>
      </c>
    </row>
    <row r="162" spans="3:4" ht="12.75">
      <c r="C162" s="2" t="s">
        <v>260</v>
      </c>
      <c r="D162" s="2" t="s">
        <v>154</v>
      </c>
    </row>
    <row r="163" spans="2:7" ht="12.75">
      <c r="B163" s="2" t="s">
        <v>155</v>
      </c>
      <c r="C163" s="2" t="s">
        <v>148</v>
      </c>
      <c r="D163" s="2" t="s">
        <v>25</v>
      </c>
      <c r="E163" s="10">
        <v>275</v>
      </c>
      <c r="F163" s="10">
        <v>20</v>
      </c>
      <c r="G163" s="10">
        <v>295</v>
      </c>
    </row>
    <row r="164" spans="2:7" ht="12.75">
      <c r="B164" s="7" t="s">
        <v>41</v>
      </c>
      <c r="C164" s="7"/>
      <c r="E164" s="7">
        <f>SUM(E159:E163)</f>
        <v>275</v>
      </c>
      <c r="F164" s="7">
        <f>SUM(F159:F163)</f>
        <v>20</v>
      </c>
      <c r="G164" s="7">
        <f>SUM(G159:G163)</f>
        <v>295</v>
      </c>
    </row>
    <row r="166" spans="1:4" ht="12.75">
      <c r="A166" s="2" t="s">
        <v>26</v>
      </c>
      <c r="B166" s="2" t="s">
        <v>156</v>
      </c>
      <c r="C166" s="2" t="s">
        <v>151</v>
      </c>
      <c r="D166" s="2" t="s">
        <v>157</v>
      </c>
    </row>
    <row r="167" spans="2:7" ht="12.75">
      <c r="B167" s="2" t="s">
        <v>242</v>
      </c>
      <c r="C167" s="2" t="s">
        <v>151</v>
      </c>
      <c r="D167" s="2" t="s">
        <v>243</v>
      </c>
      <c r="E167" s="10">
        <v>1</v>
      </c>
      <c r="F167" s="10"/>
      <c r="G167" s="10">
        <v>1</v>
      </c>
    </row>
    <row r="168" spans="3:4" ht="12.75">
      <c r="C168" s="2" t="s">
        <v>260</v>
      </c>
      <c r="D168" s="2" t="s">
        <v>243</v>
      </c>
    </row>
    <row r="169" spans="2:7" ht="12.75">
      <c r="B169" s="2" t="s">
        <v>158</v>
      </c>
      <c r="C169" s="2" t="s">
        <v>148</v>
      </c>
      <c r="D169" s="2" t="s">
        <v>26</v>
      </c>
      <c r="E169" s="10">
        <v>56</v>
      </c>
      <c r="F169" s="10">
        <v>7</v>
      </c>
      <c r="G169" s="10">
        <v>63</v>
      </c>
    </row>
    <row r="170" spans="2:7" ht="12.75">
      <c r="B170" s="2" t="s">
        <v>159</v>
      </c>
      <c r="C170" s="2" t="s">
        <v>151</v>
      </c>
      <c r="D170" s="2" t="s">
        <v>160</v>
      </c>
      <c r="E170" s="10">
        <v>36</v>
      </c>
      <c r="F170" s="10">
        <v>4</v>
      </c>
      <c r="G170" s="10">
        <v>40</v>
      </c>
    </row>
    <row r="171" spans="2:7" ht="12.75">
      <c r="B171" s="2" t="s">
        <v>161</v>
      </c>
      <c r="C171" s="2" t="s">
        <v>162</v>
      </c>
      <c r="D171" s="2" t="s">
        <v>163</v>
      </c>
      <c r="E171" s="10">
        <v>23</v>
      </c>
      <c r="F171" s="10"/>
      <c r="G171" s="10">
        <v>23</v>
      </c>
    </row>
    <row r="173" spans="2:7" ht="12.75">
      <c r="B173" s="7" t="s">
        <v>41</v>
      </c>
      <c r="C173" s="7"/>
      <c r="E173" s="7">
        <f>SUM(E166:E172)</f>
        <v>116</v>
      </c>
      <c r="F173" s="7">
        <f>SUM(F166:F172)</f>
        <v>11</v>
      </c>
      <c r="G173" s="7">
        <f>SUM(G166:G172)</f>
        <v>127</v>
      </c>
    </row>
    <row r="175" spans="1:7" ht="12.75">
      <c r="A175" s="2" t="s">
        <v>244</v>
      </c>
      <c r="B175" s="2" t="s">
        <v>164</v>
      </c>
      <c r="C175" s="2" t="s">
        <v>151</v>
      </c>
      <c r="D175" s="2" t="s">
        <v>28</v>
      </c>
      <c r="E175" s="10">
        <v>54</v>
      </c>
      <c r="F175" s="10">
        <v>5</v>
      </c>
      <c r="G175" s="10">
        <v>59</v>
      </c>
    </row>
    <row r="176" spans="2:4" ht="12.75">
      <c r="B176" s="2" t="s">
        <v>165</v>
      </c>
      <c r="C176" s="2" t="s">
        <v>151</v>
      </c>
      <c r="D176" s="2" t="s">
        <v>166</v>
      </c>
    </row>
    <row r="177" spans="3:4" ht="12.75">
      <c r="C177" s="2" t="s">
        <v>260</v>
      </c>
      <c r="D177" s="2" t="s">
        <v>166</v>
      </c>
    </row>
    <row r="178" spans="2:7" ht="12.75">
      <c r="B178" s="2" t="s">
        <v>167</v>
      </c>
      <c r="C178" s="2" t="s">
        <v>151</v>
      </c>
      <c r="D178" s="2" t="s">
        <v>168</v>
      </c>
      <c r="E178" s="10"/>
      <c r="F178" s="10">
        <v>1</v>
      </c>
      <c r="G178" s="10">
        <v>1</v>
      </c>
    </row>
    <row r="179" spans="3:6" ht="12.75">
      <c r="C179" s="2" t="s">
        <v>260</v>
      </c>
      <c r="D179" s="2" t="s">
        <v>168</v>
      </c>
      <c r="E179" s="11"/>
      <c r="F179" s="11"/>
    </row>
    <row r="180" spans="2:7" ht="12.75">
      <c r="B180" s="2" t="s">
        <v>169</v>
      </c>
      <c r="C180" s="2" t="s">
        <v>148</v>
      </c>
      <c r="D180" s="2" t="s">
        <v>27</v>
      </c>
      <c r="E180" s="10">
        <v>27</v>
      </c>
      <c r="F180" s="10">
        <v>7</v>
      </c>
      <c r="G180" s="10">
        <v>34</v>
      </c>
    </row>
    <row r="182" spans="2:7" ht="12.75">
      <c r="B182" s="7" t="s">
        <v>41</v>
      </c>
      <c r="C182" s="7"/>
      <c r="E182" s="7">
        <f>SUM(E175:E181)</f>
        <v>81</v>
      </c>
      <c r="F182" s="7">
        <f>SUM(F175:F181)</f>
        <v>13</v>
      </c>
      <c r="G182" s="7">
        <f>SUM(G175:G181)</f>
        <v>94</v>
      </c>
    </row>
    <row r="184" spans="1:7" ht="12.75">
      <c r="A184" s="2" t="s">
        <v>48</v>
      </c>
      <c r="B184" s="2" t="s">
        <v>170</v>
      </c>
      <c r="C184" s="2" t="s">
        <v>148</v>
      </c>
      <c r="D184" s="2" t="s">
        <v>29</v>
      </c>
      <c r="E184" s="10">
        <v>24</v>
      </c>
      <c r="F184" s="10">
        <v>5</v>
      </c>
      <c r="G184" s="10">
        <v>29</v>
      </c>
    </row>
    <row r="185" spans="3:7" ht="12.75">
      <c r="C185" s="2" t="s">
        <v>151</v>
      </c>
      <c r="D185" s="2" t="s">
        <v>29</v>
      </c>
      <c r="E185" s="10">
        <v>135</v>
      </c>
      <c r="F185" s="10">
        <v>20</v>
      </c>
      <c r="G185" s="10">
        <v>155</v>
      </c>
    </row>
    <row r="186" spans="2:7" ht="12.75">
      <c r="B186" s="7" t="s">
        <v>41</v>
      </c>
      <c r="C186" s="7"/>
      <c r="E186" s="7">
        <f>SUM(E184:E185)</f>
        <v>159</v>
      </c>
      <c r="F186" s="7">
        <f>SUM(F184:F185)</f>
        <v>25</v>
      </c>
      <c r="G186" s="7">
        <f>SUM(G184:G185)</f>
        <v>184</v>
      </c>
    </row>
    <row r="188" spans="1:7" ht="12.75">
      <c r="A188" s="2" t="s">
        <v>49</v>
      </c>
      <c r="B188" s="2" t="s">
        <v>171</v>
      </c>
      <c r="C188" s="2" t="s">
        <v>148</v>
      </c>
      <c r="D188" s="2" t="s">
        <v>30</v>
      </c>
      <c r="E188" s="10">
        <v>30</v>
      </c>
      <c r="F188" s="10">
        <v>6</v>
      </c>
      <c r="G188" s="10">
        <v>36</v>
      </c>
    </row>
    <row r="189" spans="2:7" ht="12.75">
      <c r="B189" s="2" t="s">
        <v>172</v>
      </c>
      <c r="C189" s="2" t="s">
        <v>151</v>
      </c>
      <c r="D189" s="2" t="s">
        <v>173</v>
      </c>
      <c r="E189" s="10">
        <v>31</v>
      </c>
      <c r="F189" s="10">
        <v>4</v>
      </c>
      <c r="G189" s="10">
        <v>35</v>
      </c>
    </row>
    <row r="190" spans="2:7" ht="12.75">
      <c r="B190" s="7" t="s">
        <v>41</v>
      </c>
      <c r="C190" s="7"/>
      <c r="E190" s="7">
        <f>SUM(E188:E189)</f>
        <v>61</v>
      </c>
      <c r="F190" s="7">
        <f>SUM(F188:F189)</f>
        <v>10</v>
      </c>
      <c r="G190" s="7">
        <f>SUM(G188:G189)</f>
        <v>71</v>
      </c>
    </row>
    <row r="192" spans="1:7" ht="12.75">
      <c r="A192" s="11" t="s">
        <v>250</v>
      </c>
      <c r="B192" s="11" t="s">
        <v>218</v>
      </c>
      <c r="C192" s="11" t="s">
        <v>151</v>
      </c>
      <c r="D192" s="11" t="s">
        <v>219</v>
      </c>
      <c r="E192" s="10">
        <v>220</v>
      </c>
      <c r="F192" s="10">
        <v>13</v>
      </c>
      <c r="G192" s="10">
        <v>233</v>
      </c>
    </row>
    <row r="194" spans="1:7" ht="12.75">
      <c r="A194" s="2" t="s">
        <v>245</v>
      </c>
      <c r="B194" s="2" t="s">
        <v>174</v>
      </c>
      <c r="C194" s="2" t="s">
        <v>148</v>
      </c>
      <c r="D194" s="2" t="s">
        <v>31</v>
      </c>
      <c r="E194" s="10">
        <v>215</v>
      </c>
      <c r="F194" s="10">
        <v>30</v>
      </c>
      <c r="G194" s="10">
        <v>245</v>
      </c>
    </row>
    <row r="195" spans="2:7" ht="12.75">
      <c r="B195" s="2" t="s">
        <v>175</v>
      </c>
      <c r="C195" s="2" t="s">
        <v>151</v>
      </c>
      <c r="D195" s="2" t="s">
        <v>176</v>
      </c>
      <c r="E195" s="10">
        <v>36</v>
      </c>
      <c r="F195" s="10">
        <v>1</v>
      </c>
      <c r="G195" s="10">
        <v>37</v>
      </c>
    </row>
    <row r="196" spans="3:7" ht="12.75">
      <c r="C196" s="2" t="s">
        <v>260</v>
      </c>
      <c r="D196" s="2" t="s">
        <v>176</v>
      </c>
      <c r="E196" s="10">
        <v>7</v>
      </c>
      <c r="F196" s="10">
        <v>3</v>
      </c>
      <c r="G196" s="10">
        <v>10</v>
      </c>
    </row>
    <row r="197" spans="2:7" ht="12.75">
      <c r="B197" s="2" t="s">
        <v>177</v>
      </c>
      <c r="C197" s="2" t="s">
        <v>151</v>
      </c>
      <c r="D197" s="2" t="s">
        <v>178</v>
      </c>
      <c r="E197" s="10">
        <v>17</v>
      </c>
      <c r="F197" s="10">
        <v>1</v>
      </c>
      <c r="G197" s="10">
        <v>18</v>
      </c>
    </row>
    <row r="198" spans="3:7" ht="12.75">
      <c r="C198" s="2" t="s">
        <v>260</v>
      </c>
      <c r="D198" s="2" t="s">
        <v>178</v>
      </c>
      <c r="E198" s="10">
        <v>6</v>
      </c>
      <c r="F198" s="10">
        <v>1</v>
      </c>
      <c r="G198" s="10">
        <v>7</v>
      </c>
    </row>
    <row r="199" spans="2:7" ht="12.75">
      <c r="B199" s="7" t="s">
        <v>41</v>
      </c>
      <c r="E199" s="7">
        <f>SUM(E194:E198)</f>
        <v>281</v>
      </c>
      <c r="F199" s="7">
        <f>SUM(F194:F198)</f>
        <v>36</v>
      </c>
      <c r="G199" s="7">
        <f>SUM(G194:G198)</f>
        <v>317</v>
      </c>
    </row>
    <row r="201" spans="1:7" ht="12.75">
      <c r="A201" s="2" t="s">
        <v>32</v>
      </c>
      <c r="B201" s="2" t="s">
        <v>179</v>
      </c>
      <c r="C201" s="2" t="s">
        <v>151</v>
      </c>
      <c r="D201" s="2" t="s">
        <v>180</v>
      </c>
      <c r="E201" s="10">
        <v>17</v>
      </c>
      <c r="F201" s="10">
        <v>4</v>
      </c>
      <c r="G201" s="10">
        <v>21</v>
      </c>
    </row>
    <row r="202" spans="2:7" ht="12.75">
      <c r="B202" s="2" t="s">
        <v>181</v>
      </c>
      <c r="C202" s="2" t="s">
        <v>148</v>
      </c>
      <c r="D202" s="2" t="s">
        <v>32</v>
      </c>
      <c r="E202" s="10">
        <v>52</v>
      </c>
      <c r="F202" s="10">
        <v>15</v>
      </c>
      <c r="G202" s="10">
        <v>67</v>
      </c>
    </row>
    <row r="203" spans="3:7" ht="12.75">
      <c r="C203" s="2" t="s">
        <v>151</v>
      </c>
      <c r="D203" s="2" t="s">
        <v>32</v>
      </c>
      <c r="E203" s="10">
        <v>4</v>
      </c>
      <c r="F203" s="10"/>
      <c r="G203" s="10">
        <v>4</v>
      </c>
    </row>
    <row r="204" spans="2:7" ht="12.75">
      <c r="B204" s="2" t="s">
        <v>182</v>
      </c>
      <c r="C204" s="2" t="s">
        <v>151</v>
      </c>
      <c r="D204" s="2" t="s">
        <v>183</v>
      </c>
      <c r="E204" s="10">
        <v>76</v>
      </c>
      <c r="F204" s="10">
        <v>6</v>
      </c>
      <c r="G204" s="10">
        <v>82</v>
      </c>
    </row>
    <row r="205" spans="3:7" ht="12.75">
      <c r="C205" s="2" t="s">
        <v>260</v>
      </c>
      <c r="D205" s="2" t="s">
        <v>183</v>
      </c>
      <c r="E205" s="10">
        <v>4</v>
      </c>
      <c r="F205" s="10">
        <v>3</v>
      </c>
      <c r="G205" s="10">
        <v>7</v>
      </c>
    </row>
    <row r="206" spans="2:7" ht="12.75">
      <c r="B206" s="2" t="s">
        <v>184</v>
      </c>
      <c r="C206" s="2" t="s">
        <v>151</v>
      </c>
      <c r="D206" s="2" t="s">
        <v>185</v>
      </c>
      <c r="E206" s="10">
        <v>10</v>
      </c>
      <c r="F206" s="10">
        <v>1</v>
      </c>
      <c r="G206" s="10">
        <v>11</v>
      </c>
    </row>
    <row r="207" spans="3:7" ht="12.75">
      <c r="C207" s="2" t="s">
        <v>260</v>
      </c>
      <c r="D207" s="2" t="s">
        <v>185</v>
      </c>
      <c r="E207" s="10">
        <v>1</v>
      </c>
      <c r="F207" s="10">
        <v>1</v>
      </c>
      <c r="G207" s="10">
        <v>2</v>
      </c>
    </row>
    <row r="208" spans="2:7" ht="12.75">
      <c r="B208" s="7" t="s">
        <v>41</v>
      </c>
      <c r="C208" s="7"/>
      <c r="E208" s="7">
        <f>SUM(E201:E207)</f>
        <v>164</v>
      </c>
      <c r="F208" s="7">
        <f>SUM(F201:F207)</f>
        <v>30</v>
      </c>
      <c r="G208" s="7">
        <f>SUM(G201:G207)</f>
        <v>194</v>
      </c>
    </row>
    <row r="210" spans="1:7" ht="12.75">
      <c r="A210" s="2" t="s">
        <v>33</v>
      </c>
      <c r="B210" s="2" t="s">
        <v>186</v>
      </c>
      <c r="C210" s="2" t="s">
        <v>151</v>
      </c>
      <c r="D210" s="2" t="s">
        <v>187</v>
      </c>
      <c r="E210" s="10">
        <v>1</v>
      </c>
      <c r="F210" s="10"/>
      <c r="G210" s="10">
        <v>1</v>
      </c>
    </row>
    <row r="211" spans="3:7" ht="12.75">
      <c r="C211" s="2" t="s">
        <v>260</v>
      </c>
      <c r="D211" s="2" t="s">
        <v>187</v>
      </c>
      <c r="E211" s="10">
        <v>1</v>
      </c>
      <c r="F211" s="10"/>
      <c r="G211" s="10">
        <v>1</v>
      </c>
    </row>
    <row r="212" spans="2:7" ht="12.75">
      <c r="B212" s="2" t="s">
        <v>188</v>
      </c>
      <c r="C212" s="2" t="s">
        <v>148</v>
      </c>
      <c r="D212" s="2" t="s">
        <v>33</v>
      </c>
      <c r="E212" s="10">
        <v>37</v>
      </c>
      <c r="F212" s="10">
        <v>2</v>
      </c>
      <c r="G212" s="10">
        <v>39</v>
      </c>
    </row>
    <row r="213" spans="3:7" ht="12.75">
      <c r="C213" s="2" t="s">
        <v>151</v>
      </c>
      <c r="D213" s="2" t="s">
        <v>33</v>
      </c>
      <c r="E213" s="10">
        <v>7</v>
      </c>
      <c r="F213" s="10">
        <v>1</v>
      </c>
      <c r="G213" s="10">
        <v>8</v>
      </c>
    </row>
    <row r="214" spans="5:7" ht="12.75">
      <c r="E214" s="7">
        <f>SUM(E210:E213)</f>
        <v>46</v>
      </c>
      <c r="F214" s="7">
        <f>SUM(F210:F213)</f>
        <v>3</v>
      </c>
      <c r="G214" s="7">
        <f>SUM(G210:G213)</f>
        <v>49</v>
      </c>
    </row>
    <row r="218" spans="1:8" ht="15.75">
      <c r="A218" s="27" t="s">
        <v>58</v>
      </c>
      <c r="B218" s="27"/>
      <c r="C218" s="27"/>
      <c r="D218" s="27"/>
      <c r="E218" s="27"/>
      <c r="F218" s="27"/>
      <c r="G218" s="27"/>
      <c r="H218" s="1"/>
    </row>
    <row r="219" spans="1:8" ht="15.75">
      <c r="A219" s="27" t="s">
        <v>37</v>
      </c>
      <c r="B219" s="27"/>
      <c r="C219" s="27"/>
      <c r="D219" s="27"/>
      <c r="E219" s="27"/>
      <c r="F219" s="27"/>
      <c r="G219" s="27"/>
      <c r="H219" s="1"/>
    </row>
    <row r="220" spans="1:8" ht="15.75">
      <c r="A220" s="27" t="s">
        <v>261</v>
      </c>
      <c r="B220" s="27"/>
      <c r="C220" s="27"/>
      <c r="D220" s="27"/>
      <c r="E220" s="27"/>
      <c r="F220" s="27"/>
      <c r="G220" s="27"/>
      <c r="H220" s="1"/>
    </row>
    <row r="221" spans="1:7" ht="12.75">
      <c r="A221" s="3"/>
      <c r="B221" s="3"/>
      <c r="C221" s="3"/>
      <c r="D221" s="3"/>
      <c r="E221" s="3"/>
      <c r="F221" s="3"/>
      <c r="G221" s="3"/>
    </row>
    <row r="222" spans="1:8" s="7" customFormat="1" ht="12.75">
      <c r="A222" s="4"/>
      <c r="B222" s="5" t="s">
        <v>38</v>
      </c>
      <c r="C222" s="5"/>
      <c r="D222" s="4"/>
      <c r="E222" s="28" t="s">
        <v>261</v>
      </c>
      <c r="F222" s="28"/>
      <c r="G222" s="28"/>
      <c r="H222" s="6"/>
    </row>
    <row r="223" spans="1:7" s="7" customFormat="1" ht="12.75">
      <c r="A223" s="8" t="s">
        <v>1</v>
      </c>
      <c r="B223" s="9" t="s">
        <v>39</v>
      </c>
      <c r="C223" s="9" t="s">
        <v>68</v>
      </c>
      <c r="D223" s="8" t="s">
        <v>40</v>
      </c>
      <c r="E223" s="9" t="s">
        <v>51</v>
      </c>
      <c r="F223" s="9" t="s">
        <v>52</v>
      </c>
      <c r="G223" s="9" t="s">
        <v>0</v>
      </c>
    </row>
    <row r="224" spans="1:7" ht="12.75">
      <c r="A224" s="2" t="s">
        <v>34</v>
      </c>
      <c r="B224" s="2" t="s">
        <v>189</v>
      </c>
      <c r="C224" s="2" t="s">
        <v>148</v>
      </c>
      <c r="D224" s="2" t="s">
        <v>34</v>
      </c>
      <c r="E224" s="10">
        <v>154</v>
      </c>
      <c r="F224" s="10">
        <v>5</v>
      </c>
      <c r="G224" s="10">
        <v>159</v>
      </c>
    </row>
    <row r="226" spans="1:7" ht="12.75">
      <c r="A226" s="2" t="s">
        <v>35</v>
      </c>
      <c r="B226" s="2" t="s">
        <v>190</v>
      </c>
      <c r="C226" s="2" t="s">
        <v>148</v>
      </c>
      <c r="D226" s="2" t="s">
        <v>35</v>
      </c>
      <c r="E226" s="10">
        <v>449</v>
      </c>
      <c r="F226" s="10">
        <v>32</v>
      </c>
      <c r="G226" s="10">
        <v>481</v>
      </c>
    </row>
    <row r="227" spans="3:7" ht="12.75">
      <c r="C227" s="2" t="s">
        <v>151</v>
      </c>
      <c r="D227" s="2" t="s">
        <v>35</v>
      </c>
      <c r="E227" s="10">
        <v>8</v>
      </c>
      <c r="F227" s="10">
        <v>5</v>
      </c>
      <c r="G227" s="10">
        <v>13</v>
      </c>
    </row>
    <row r="228" spans="2:7" ht="12.75">
      <c r="B228" s="7" t="s">
        <v>41</v>
      </c>
      <c r="C228" s="7"/>
      <c r="E228" s="7">
        <f>SUM(E226:E227)</f>
        <v>457</v>
      </c>
      <c r="F228" s="7">
        <f>SUM(F226:F227)</f>
        <v>37</v>
      </c>
      <c r="G228" s="7">
        <f>SUM(G226:G227)</f>
        <v>494</v>
      </c>
    </row>
    <row r="230" spans="1:7" ht="12.75">
      <c r="A230" s="2" t="s">
        <v>36</v>
      </c>
      <c r="B230" s="2" t="s">
        <v>191</v>
      </c>
      <c r="C230" s="2" t="s">
        <v>151</v>
      </c>
      <c r="D230" s="2" t="s">
        <v>192</v>
      </c>
      <c r="E230" s="10">
        <v>180</v>
      </c>
      <c r="F230" s="10">
        <v>27</v>
      </c>
      <c r="G230" s="10">
        <v>207</v>
      </c>
    </row>
    <row r="231" spans="2:7" ht="12.75">
      <c r="B231" s="2" t="s">
        <v>193</v>
      </c>
      <c r="C231" s="2" t="s">
        <v>148</v>
      </c>
      <c r="D231" s="2" t="s">
        <v>36</v>
      </c>
      <c r="E231" s="10">
        <v>40</v>
      </c>
      <c r="F231" s="10">
        <v>6</v>
      </c>
      <c r="G231" s="10">
        <v>46</v>
      </c>
    </row>
    <row r="232" spans="2:7" ht="12.75">
      <c r="B232" s="7" t="s">
        <v>41</v>
      </c>
      <c r="C232" s="7"/>
      <c r="E232" s="7">
        <f>SUM(E230:E231)</f>
        <v>220</v>
      </c>
      <c r="F232" s="7">
        <f>SUM(F230:F231)</f>
        <v>33</v>
      </c>
      <c r="G232" s="7">
        <f>SUM(G230:G231)</f>
        <v>253</v>
      </c>
    </row>
    <row r="234" spans="1:7" ht="12.75">
      <c r="A234" s="7" t="s">
        <v>62</v>
      </c>
      <c r="E234" s="7">
        <f>SUM(E232,E228,E214,E208,E190,E192,E186,E182,E173,E164,E157,E199,E224)</f>
        <v>2282</v>
      </c>
      <c r="F234" s="7">
        <f>SUM(F232,F228,F214,F208,F190,F192,F186,F182,F173,F164,F157,F199,F224)</f>
        <v>245</v>
      </c>
      <c r="G234" s="7">
        <f>SUM(G232,G228,G214,G208,G190,G192,G186,G182,G173,G164,G157,G199,G224)</f>
        <v>2527</v>
      </c>
    </row>
    <row r="238" spans="1:8" ht="15.75">
      <c r="A238" s="27" t="s">
        <v>63</v>
      </c>
      <c r="B238" s="27"/>
      <c r="C238" s="27"/>
      <c r="D238" s="27"/>
      <c r="E238" s="27"/>
      <c r="F238" s="27"/>
      <c r="G238" s="27"/>
      <c r="H238" s="1"/>
    </row>
    <row r="239" spans="1:8" ht="15.75">
      <c r="A239" s="27" t="s">
        <v>37</v>
      </c>
      <c r="B239" s="27"/>
      <c r="C239" s="27"/>
      <c r="D239" s="27"/>
      <c r="E239" s="27"/>
      <c r="F239" s="27"/>
      <c r="G239" s="27"/>
      <c r="H239" s="1"/>
    </row>
    <row r="240" spans="1:8" ht="15.75">
      <c r="A240" s="27" t="s">
        <v>261</v>
      </c>
      <c r="B240" s="27"/>
      <c r="C240" s="27"/>
      <c r="D240" s="27"/>
      <c r="E240" s="27"/>
      <c r="F240" s="27"/>
      <c r="G240" s="27"/>
      <c r="H240" s="1"/>
    </row>
    <row r="241" spans="1:7" ht="12.75">
      <c r="A241" s="3"/>
      <c r="B241" s="3"/>
      <c r="C241" s="3"/>
      <c r="D241" s="3"/>
      <c r="E241" s="3"/>
      <c r="F241" s="3"/>
      <c r="G241" s="3"/>
    </row>
    <row r="242" spans="1:8" s="7" customFormat="1" ht="12.75">
      <c r="A242" s="4"/>
      <c r="B242" s="5" t="s">
        <v>38</v>
      </c>
      <c r="C242" s="5"/>
      <c r="D242" s="4"/>
      <c r="E242" s="28" t="s">
        <v>261</v>
      </c>
      <c r="F242" s="28"/>
      <c r="G242" s="28"/>
      <c r="H242" s="6"/>
    </row>
    <row r="243" spans="1:7" s="7" customFormat="1" ht="12.75">
      <c r="A243" s="8" t="s">
        <v>1</v>
      </c>
      <c r="B243" s="9" t="s">
        <v>39</v>
      </c>
      <c r="C243" s="9" t="s">
        <v>68</v>
      </c>
      <c r="D243" s="8" t="s">
        <v>40</v>
      </c>
      <c r="E243" s="9" t="s">
        <v>51</v>
      </c>
      <c r="F243" s="9" t="s">
        <v>52</v>
      </c>
      <c r="G243" s="9" t="s">
        <v>0</v>
      </c>
    </row>
    <row r="244" spans="1:7" s="7" customFormat="1" ht="12.75">
      <c r="A244" s="18"/>
      <c r="B244" s="19"/>
      <c r="C244" s="19"/>
      <c r="D244" s="18"/>
      <c r="E244" s="18"/>
      <c r="F244" s="18"/>
      <c r="G244" s="18"/>
    </row>
    <row r="245" spans="1:7" s="7" customFormat="1" ht="12.75">
      <c r="A245" s="2" t="s">
        <v>63</v>
      </c>
      <c r="B245" s="2" t="s">
        <v>194</v>
      </c>
      <c r="C245" s="2" t="s">
        <v>195</v>
      </c>
      <c r="D245" s="2" t="s">
        <v>196</v>
      </c>
      <c r="E245" s="10">
        <v>43</v>
      </c>
      <c r="F245" s="10">
        <v>10</v>
      </c>
      <c r="G245" s="10">
        <v>53</v>
      </c>
    </row>
    <row r="246" spans="1:7" s="7" customFormat="1" ht="12.75">
      <c r="A246" s="2"/>
      <c r="B246" s="2" t="s">
        <v>275</v>
      </c>
      <c r="C246" s="2" t="s">
        <v>271</v>
      </c>
      <c r="D246" s="2" t="s">
        <v>276</v>
      </c>
      <c r="E246" s="10">
        <v>2</v>
      </c>
      <c r="F246" s="10"/>
      <c r="G246" s="10">
        <v>2</v>
      </c>
    </row>
    <row r="247" spans="2:7" ht="12.75">
      <c r="B247" s="2" t="s">
        <v>197</v>
      </c>
      <c r="C247" s="2" t="s">
        <v>198</v>
      </c>
      <c r="D247" s="2" t="s">
        <v>15</v>
      </c>
      <c r="E247" s="10">
        <v>103</v>
      </c>
      <c r="F247" s="10">
        <v>38</v>
      </c>
      <c r="G247" s="10">
        <v>141</v>
      </c>
    </row>
    <row r="248" spans="2:7" ht="12.75">
      <c r="B248" s="2" t="s">
        <v>199</v>
      </c>
      <c r="C248" s="2" t="s">
        <v>200</v>
      </c>
      <c r="D248" s="2" t="s">
        <v>201</v>
      </c>
      <c r="E248" s="10">
        <v>1</v>
      </c>
      <c r="F248" s="10">
        <v>125</v>
      </c>
      <c r="G248" s="10">
        <v>126</v>
      </c>
    </row>
    <row r="249" spans="2:7" ht="12.75">
      <c r="B249" s="2" t="s">
        <v>277</v>
      </c>
      <c r="C249" s="2" t="s">
        <v>271</v>
      </c>
      <c r="D249" s="2" t="s">
        <v>278</v>
      </c>
      <c r="E249" s="10"/>
      <c r="F249" s="10">
        <v>1</v>
      </c>
      <c r="G249" s="10">
        <v>1</v>
      </c>
    </row>
    <row r="250" spans="2:7" ht="12.75">
      <c r="B250" s="2" t="s">
        <v>202</v>
      </c>
      <c r="C250" s="2" t="s">
        <v>195</v>
      </c>
      <c r="D250" s="2" t="s">
        <v>203</v>
      </c>
      <c r="E250" s="10">
        <v>293</v>
      </c>
      <c r="F250" s="10">
        <v>13</v>
      </c>
      <c r="G250" s="10">
        <v>306</v>
      </c>
    </row>
    <row r="251" spans="1:7" ht="12.75">
      <c r="A251" s="18" t="s">
        <v>64</v>
      </c>
      <c r="B251" s="7" t="s">
        <v>41</v>
      </c>
      <c r="C251" s="7"/>
      <c r="E251" s="15">
        <f>SUM(E245:E250)</f>
        <v>442</v>
      </c>
      <c r="F251" s="15">
        <f>SUM(F245:F250)</f>
        <v>187</v>
      </c>
      <c r="G251" s="15">
        <f>SUM(G245:G250)</f>
        <v>629</v>
      </c>
    </row>
    <row r="253" spans="1:7" s="20" customFormat="1" ht="12.75">
      <c r="A253" s="2" t="s">
        <v>269</v>
      </c>
      <c r="B253" s="2" t="s">
        <v>270</v>
      </c>
      <c r="C253" s="2" t="s">
        <v>271</v>
      </c>
      <c r="D253" s="2" t="s">
        <v>272</v>
      </c>
      <c r="E253" s="10"/>
      <c r="F253" s="10">
        <v>8</v>
      </c>
      <c r="G253" s="10">
        <v>8</v>
      </c>
    </row>
    <row r="254" spans="1:7" s="20" customFormat="1" ht="12.75">
      <c r="A254" s="2"/>
      <c r="B254" s="2" t="s">
        <v>273</v>
      </c>
      <c r="C254" s="2" t="s">
        <v>271</v>
      </c>
      <c r="D254" s="2" t="s">
        <v>274</v>
      </c>
      <c r="E254" s="10"/>
      <c r="F254" s="10">
        <v>23</v>
      </c>
      <c r="G254" s="10">
        <v>23</v>
      </c>
    </row>
    <row r="255" spans="2:7" s="20" customFormat="1" ht="12.75">
      <c r="B255" s="7" t="s">
        <v>41</v>
      </c>
      <c r="E255" s="10"/>
      <c r="F255" s="10">
        <f>SUM(F253:F254)</f>
        <v>31</v>
      </c>
      <c r="G255" s="10">
        <f>SUM(G253:G254)</f>
        <v>31</v>
      </c>
    </row>
    <row r="256" s="20" customFormat="1" ht="12.75"/>
    <row r="257" s="20" customFormat="1" ht="12.75"/>
    <row r="258" spans="1:7" s="7" customFormat="1" ht="12.75">
      <c r="A258" s="7" t="s">
        <v>42</v>
      </c>
      <c r="E258" s="21">
        <f>SUM(E255,E251,E234,E146,E110,E67)</f>
        <v>7743</v>
      </c>
      <c r="F258" s="21">
        <f>SUM(F255,F251,F234,F146,F110,F67)</f>
        <v>1131</v>
      </c>
      <c r="G258" s="21">
        <f>SUM(G255,G251,G234,G146,G110,G67)</f>
        <v>8874</v>
      </c>
    </row>
    <row r="260" ht="13.5" customHeight="1"/>
    <row r="261" spans="1:7" ht="14.25">
      <c r="A261" s="22"/>
      <c r="B261" s="22"/>
      <c r="C261" s="22"/>
      <c r="D261" s="22"/>
      <c r="E261" s="22"/>
      <c r="F261" s="22"/>
      <c r="G261" s="22"/>
    </row>
    <row r="262" spans="1:8" s="22" customFormat="1" ht="14.25">
      <c r="A262" s="25" t="s">
        <v>279</v>
      </c>
      <c r="B262" s="25"/>
      <c r="C262" s="25"/>
      <c r="D262" s="25"/>
      <c r="E262" s="25"/>
      <c r="F262" s="25"/>
      <c r="G262" s="25"/>
      <c r="H262" s="23"/>
    </row>
    <row r="263" spans="1:8" s="22" customFormat="1" ht="14.25">
      <c r="A263" s="26" t="s">
        <v>50</v>
      </c>
      <c r="B263" s="26"/>
      <c r="C263" s="26"/>
      <c r="D263" s="26"/>
      <c r="E263" s="26"/>
      <c r="F263" s="26"/>
      <c r="G263" s="26"/>
      <c r="H263" s="24"/>
    </row>
    <row r="264" spans="1:7" ht="14.25">
      <c r="A264" s="22"/>
      <c r="B264" s="22"/>
      <c r="C264" s="22"/>
      <c r="D264" s="22"/>
      <c r="E264" s="22"/>
      <c r="F264" s="22"/>
      <c r="G264" s="22"/>
    </row>
    <row r="265" spans="1:7" ht="14.25">
      <c r="A265" s="22"/>
      <c r="B265" s="22"/>
      <c r="C265" s="22"/>
      <c r="D265" s="22"/>
      <c r="E265" s="22"/>
      <c r="F265" s="22"/>
      <c r="G265" s="22"/>
    </row>
    <row r="266" spans="1:7" ht="14.25">
      <c r="A266" s="22"/>
      <c r="B266" s="22"/>
      <c r="C266" s="22"/>
      <c r="D266" s="22"/>
      <c r="E266" s="22"/>
      <c r="F266" s="22"/>
      <c r="G266" s="22"/>
    </row>
    <row r="267" spans="1:7" ht="14.25">
      <c r="A267" s="22"/>
      <c r="B267" s="22"/>
      <c r="C267" s="22"/>
      <c r="D267" s="22"/>
      <c r="E267" s="22"/>
      <c r="F267" s="22"/>
      <c r="G267" s="22"/>
    </row>
    <row r="268" spans="1:7" ht="14.25">
      <c r="A268" s="22"/>
      <c r="B268" s="22"/>
      <c r="C268" s="22"/>
      <c r="D268" s="22"/>
      <c r="E268" s="22"/>
      <c r="F268" s="22"/>
      <c r="G268" s="22"/>
    </row>
  </sheetData>
  <sheetProtection password="975D" sheet="1"/>
  <mergeCells count="22">
    <mergeCell ref="A70:G70"/>
    <mergeCell ref="A71:G71"/>
    <mergeCell ref="A114:G114"/>
    <mergeCell ref="A113:G113"/>
    <mergeCell ref="A1:G1"/>
    <mergeCell ref="A2:G2"/>
    <mergeCell ref="A3:G3"/>
    <mergeCell ref="A219:G219"/>
    <mergeCell ref="A218:G218"/>
    <mergeCell ref="A153:G153"/>
    <mergeCell ref="A152:G152"/>
    <mergeCell ref="A151:G151"/>
    <mergeCell ref="A115:G115"/>
    <mergeCell ref="A69:G69"/>
    <mergeCell ref="A262:G262"/>
    <mergeCell ref="A263:G263"/>
    <mergeCell ref="A240:G240"/>
    <mergeCell ref="A239:G239"/>
    <mergeCell ref="A238:G238"/>
    <mergeCell ref="A220:G220"/>
    <mergeCell ref="E222:G222"/>
    <mergeCell ref="E242:G242"/>
  </mergeCells>
  <hyperlinks>
    <hyperlink ref="A262:G262" r:id="rId1" display="[Spring 2013 - Fact Sheet]"/>
    <hyperlink ref="A263:G263" r:id="rId2" display="[Institutional Research Home]"/>
  </hyperlinks>
  <printOptions/>
  <pageMargins left="0.2" right="0.2" top="0.34" bottom="0.39" header="0.18" footer="0.17"/>
  <pageSetup horizontalDpi="600" verticalDpi="600" orientation="portrait" r:id="rId3"/>
  <rowBreaks count="4" manualBreakCount="4">
    <brk id="112" max="255" man="1"/>
    <brk id="150" max="255" man="1"/>
    <brk id="217" max="255" man="1"/>
    <brk id="2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gachetym</dc:creator>
  <cp:keywords/>
  <dc:description/>
  <cp:lastModifiedBy>Bonn, Michelle</cp:lastModifiedBy>
  <cp:lastPrinted>2007-04-19T19:32:43Z</cp:lastPrinted>
  <dcterms:created xsi:type="dcterms:W3CDTF">2003-04-07T16:47:04Z</dcterms:created>
  <dcterms:modified xsi:type="dcterms:W3CDTF">2013-10-18T18:46:00Z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